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210" windowWidth="14670" windowHeight="9915" tabRatio="500" activeTab="0"/>
  </bookViews>
  <sheets>
    <sheet name="Лист1" sheetId="1" r:id="rId1"/>
    <sheet name="уведомление образование" sheetId="2" r:id="rId2"/>
  </sheets>
  <definedNames>
    <definedName name="_xlnm._FilterDatabase" localSheetId="0" hidden="1">'Лист1'!$A$10:$Q$277</definedName>
    <definedName name="Excel_BuiltIn__FilterDatabase" localSheetId="0">'Лист1'!$A$9:$G$9</definedName>
    <definedName name="_xlnm.Print_Area" localSheetId="0">'Лист1'!$A$1:$G$277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<sst xmlns="http://schemas.openxmlformats.org/spreadsheetml/2006/main" count="608" uniqueCount="191">
  <si>
    <t>Ведомственная структура расходов районного бюджета</t>
  </si>
  <si>
    <t>Наименование</t>
  </si>
  <si>
    <t>КВСР</t>
  </si>
  <si>
    <t>РЗ</t>
  </si>
  <si>
    <t>ПР</t>
  </si>
  <si>
    <t>КЦСР</t>
  </si>
  <si>
    <t>КВР</t>
  </si>
  <si>
    <t>Сумма, тыс.рублей</t>
  </si>
  <si>
    <t>Управление по социальной политике Администрации Михайловского района Алтайского края</t>
  </si>
  <si>
    <t>ОБРАЗОВАНИЕ</t>
  </si>
  <si>
    <t>Общее образование</t>
  </si>
  <si>
    <t>КУЛЬТУРА, КИНЕМАТОГРАФИЯ</t>
  </si>
  <si>
    <t>Культура</t>
  </si>
  <si>
    <t>Учреждения культуры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</si>
  <si>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</si>
  <si>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</si>
  <si>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Комитет по образованию и делам молодежи Администрации Михайловского района Алтайского края</t>
  </si>
  <si>
    <t>НАЦИОНАЛЬНАЯ ЭКОНОМИКА</t>
  </si>
  <si>
    <t>Общеэкономические вопросы</t>
  </si>
  <si>
    <t>Дошкольное образование</t>
  </si>
  <si>
    <t>Расходы на реализацию мероприятий муниципальных программ</t>
  </si>
  <si>
    <t>Молодежная политика и оздоровление детей</t>
  </si>
  <si>
    <t>Проведение мероприятий для детей и молодежи</t>
  </si>
  <si>
    <t>Проведение оздоровительной кампании детей</t>
  </si>
  <si>
    <t>Другие вопросы в области образования</t>
  </si>
  <si>
    <t>Центральный аппарат органов местного самоуправления</t>
  </si>
  <si>
    <t>СОЦИАЛЬНАЯ ПОЛИТИКА</t>
  </si>
  <si>
    <t>Охрана семьи и детства</t>
  </si>
  <si>
    <t>Комитет по финансам, налоговой и кредитной политике Администрации Михайловского района Алтайского края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</si>
  <si>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</si>
  <si>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</si>
  <si>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</si>
  <si>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</si>
  <si>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</si>
  <si>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</si>
  <si>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</si>
  <si>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</si>
  <si>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ЖИЛИЩНО-КОММУНАЛЬНОЕ ХОЗЯЙСТВО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</si>
  <si>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</si>
  <si>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</si>
  <si>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</si>
  <si>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Главное управление по экономическому развитию и имущественным отношениям Администрации Михайловского района Алтайского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</si>
  <si>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</si>
  <si>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</si>
  <si>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</si>
  <si>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Сельское хозяйство и рыболовство</t>
  </si>
  <si>
    <t>Другие вопросы в области национальной экономики</t>
  </si>
  <si>
    <t>Пенсионное обеспечение</t>
  </si>
  <si>
    <t>Другие вопросы в области социальной политики</t>
  </si>
  <si>
    <t>Массовый спорт</t>
  </si>
  <si>
    <t>СРЕДСТВА МАССОВОЙ ИНФОРМАЦИИ</t>
  </si>
  <si>
    <t>Периодическая печать и издательства</t>
  </si>
  <si>
    <t>Дополнительное образование детей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</si>
  <si>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</si>
  <si>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</si>
  <si>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Судебная система</t>
  </si>
  <si>
    <t>0210010420</t>
  </si>
  <si>
    <t>0220010530</t>
  </si>
  <si>
    <t>0220010570</t>
  </si>
  <si>
    <t>0250010820</t>
  </si>
  <si>
    <t>0210010390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</si>
  <si>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</si>
  <si>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0210010400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</si>
  <si>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</si>
  <si>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92900S1190</t>
  </si>
  <si>
    <t>0120010110</t>
  </si>
  <si>
    <t>0140070090</t>
  </si>
  <si>
    <t>0140070060</t>
  </si>
  <si>
    <t>0140051180</t>
  </si>
  <si>
    <t>Администрация Михайловского района Алтайского края</t>
  </si>
  <si>
    <t>0120010120</t>
  </si>
  <si>
    <t>0250010860</t>
  </si>
  <si>
    <t>0140051200</t>
  </si>
  <si>
    <t>0140070110</t>
  </si>
  <si>
    <t>Физическая культура и спорт</t>
  </si>
  <si>
    <t>УПРАВЛЕНИЕ ПО ЖКХ, СТРОИТЕЛЬСТВУ, ТРАНСПОРТНОМУ ОБСЛУЖИВАНИЮ, ДОРОЖНОЙ ДЕЯТЕЛЬНОСТИ АДМИНИСТРАЦИИ МИХАЙЛОВСКОГО РАЙОНА АЛТАЙСКОГО КРАЯ</t>
  </si>
  <si>
    <t>Итого:</t>
  </si>
  <si>
    <t>2120010400</t>
  </si>
  <si>
    <t>10</t>
  </si>
  <si>
    <t>11</t>
  </si>
  <si>
    <t>12</t>
  </si>
  <si>
    <t>02</t>
  </si>
  <si>
    <t>21100S0430</t>
  </si>
  <si>
    <t>Расходы на выплаты персоналу в целях обеспечения выполнения функций государственными (му-ниципальными) органами, казен-ными учреждениями, органами управления государственными внебюджетными фондами</t>
  </si>
  <si>
    <t>2400060990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</si>
  <si>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</si>
  <si>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9290018070</t>
  </si>
  <si>
    <t>9290018080</t>
  </si>
  <si>
    <t>Организация и содержание мест захоронения</t>
  </si>
  <si>
    <t>Прочие мероприятия по благоустройству муниципальных образований</t>
  </si>
  <si>
    <t>9110017380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</si>
  <si>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</si>
  <si>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</si>
  <si>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9990014710</t>
  </si>
  <si>
    <t>Прочие выплаты по обязательствам государства</t>
  </si>
  <si>
    <t>Отлов и содержание животных без владельцев</t>
  </si>
  <si>
    <t>9010016440</t>
  </si>
  <si>
    <t>Мероприятия по организации внешкольной работы с детьми</t>
  </si>
  <si>
    <t>9040051760</t>
  </si>
  <si>
    <t>Социальное обеспечение населения</t>
  </si>
  <si>
    <t>16200S1030</t>
  </si>
  <si>
    <t>Коммунальное хозяйство</t>
  </si>
  <si>
    <t>9290018030</t>
  </si>
  <si>
    <t>09</t>
  </si>
  <si>
    <t>1610060990</t>
  </si>
  <si>
    <t>Мероприятия по землеутройству и землепользованию</t>
  </si>
  <si>
    <t>9110017090</t>
  </si>
  <si>
    <t>90400S0990</t>
  </si>
  <si>
    <t>Расходы на реализацию мероприятий краевой адресной инвестиционной программы</t>
  </si>
  <si>
    <t>2130010420</t>
  </si>
  <si>
    <t>Субвенции</t>
  </si>
  <si>
    <t>Субсидии бюджетным учреждениям</t>
  </si>
  <si>
    <t>Социальные выплаты гражданам, кроме публичных нормативных социальных выплат</t>
  </si>
  <si>
    <t>Дотации</t>
  </si>
  <si>
    <t>Иные межбюджетные трансферты</t>
  </si>
  <si>
    <t>9040070800</t>
  </si>
  <si>
    <t>Публичные нормативные социальные выплаты гражданам</t>
  </si>
  <si>
    <t>9850060520</t>
  </si>
  <si>
    <t>Прочие межбюджетные трансферты общего характера</t>
  </si>
  <si>
    <t>Обеспечение деятельности организаций (учреждений) дополнительного образования детей</t>
  </si>
  <si>
    <t>21300S3210</t>
  </si>
  <si>
    <t>Развитие системы отдыха и укрепления здоровья детей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</si>
  <si>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</si>
  <si>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9040070700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</si>
  <si>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</si>
  <si>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Резервные средства</t>
  </si>
  <si>
    <t>9910014100</t>
  </si>
  <si>
    <t>Резервные фонда местных администраций</t>
  </si>
  <si>
    <t>Обслуживание муниципального долга</t>
  </si>
  <si>
    <t>0120010160</t>
  </si>
  <si>
    <t>Руководитель контрольно-счетной палаты муниципального образования и его заместители</t>
  </si>
  <si>
    <t>9040016810</t>
  </si>
  <si>
    <t>Иные выплаты населению</t>
  </si>
  <si>
    <t>Мероприятия в области социальной политики</t>
  </si>
  <si>
    <t>2120053032</t>
  </si>
  <si>
    <t>21200L3042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</si>
  <si>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</si>
  <si>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Содержание, ремонт, реконструкция и строительство автомобильных дорог, являющихся муниципальной собственностью</t>
  </si>
  <si>
    <t>1620067270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</si>
  <si>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</si>
  <si>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1800060990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</si>
  <si>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</si>
  <si>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</si>
  <si>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Функционирование комиссий по делам несовершеннолетних и защите их прав и организация и осуществление деятельности по опеке и попечительству над детьми сиротами и детьми, оставшимися без попечения родителей</t>
  </si>
  <si>
    <t>Фукционирование административных комиссий при местных администрациях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</si>
  <si>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</si>
  <si>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</si>
  <si>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Обеспечение деятельности дошкольных образовательных организаций (уреждений)</t>
  </si>
  <si>
    <t>Обеспечение деятельности школ-детских садов, школ начальных, основных и средних</t>
  </si>
  <si>
    <t>Учреждения по обеспечению национальной безопасности и правоохранительной деятельности</t>
  </si>
  <si>
    <t>Обеспечение деятельности детских дошкольных образовательных организаций (учреждений)</t>
  </si>
  <si>
    <t>Софинансирование части расходов местных бюджетов по оплате труда работников муниципальных учреждений</t>
  </si>
  <si>
    <t>Организация деятельности школ-детских садов, школ начальных, основных и средних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</si>
  <si>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</si>
  <si>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бесплатным двухразовым питание обучающихся с ограниченными возможностями здоровья в муниципальных общеобразовательных организациях, не проживающих в данных организациях</t>
  </si>
  <si>
    <t>Осуществление подномочий по обеспечению жильем отдельных категорий граждан, установленных Федеральным законом от  24.11.1995 г. №181-ФЗ "О социальной защите инвалидов в Российской Федерации"</t>
  </si>
  <si>
    <t>9040016270</t>
  </si>
  <si>
    <t>Оценка недвижимости, признание прав и регулирование отношений по муниципальной собственности</t>
  </si>
  <si>
    <t>Обеспечение расчетов за топливно-энергетические ресурсы, потребляемые муниципальными учреждениями</t>
  </si>
  <si>
    <t>Мероприятия в области коммунального хозяйства</t>
  </si>
  <si>
    <t>9810060220</t>
  </si>
  <si>
    <t>9020016520</t>
  </si>
  <si>
    <t>УВЕДОМЛЕНИЕ О РАСПРЕДЕЛЕНИИ БЮДЖЕТНЫХ АССИГНОВАНИЙ ПО РАСХОДАМ РАЙОННОГО БЮДЖЕТА</t>
  </si>
  <si>
    <t> N ________________</t>
  </si>
  <si>
    <t>от "____" ____________ 20__ г.</t>
  </si>
  <si>
    <t>      </t>
  </si>
  <si>
    <t>Кому: Комитет по образованию Администрации Михайловского района Алтайского края</t>
  </si>
  <si>
    <t>Наименование органа, организующего исполнение бюджета: Комитет по финансам, налоговой и кредитной политике Администрации Михайловского района</t>
  </si>
  <si>
    <t>Код бюджетной классификации</t>
  </si>
  <si>
    <t>КФСР</t>
  </si>
  <si>
    <t>Сумма,           тыс. руб.</t>
  </si>
  <si>
    <t>Основание: Решение Михайловского районного Собрания депутатов от ___________                                                          "О районном бюджете на 2021 год"</t>
  </si>
  <si>
    <t>Приложение №4</t>
  </si>
  <si>
    <t>19100S3020</t>
  </si>
  <si>
    <t>Расходы на реализацию мероприятий, направленных на обеспечение стабильного водоснабжения населения Алтайского края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</si>
  <si>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</si>
  <si>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</si>
  <si>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0130010240</t>
  </si>
  <si>
    <t>Транспорт</t>
  </si>
  <si>
    <t>9120017230</t>
  </si>
  <si>
    <t>Отдельные мероприятия в других видах транспорта</t>
  </si>
  <si>
    <t>Гражданская оборона</t>
  </si>
  <si>
    <t>1930018090</t>
  </si>
  <si>
    <t>Сбор и удаление твердых отходов</t>
  </si>
  <si>
    <t>Жилищное хозяйство</t>
  </si>
  <si>
    <t>Расходы на реализацию мероприятий региональных программ</t>
  </si>
  <si>
    <t xml:space="preserve">к решению Михайловского районного Собрания депутатов </t>
  </si>
  <si>
    <t xml:space="preserve">от "23" декабря 2021 г. №34 </t>
  </si>
  <si>
    <t>«О Бюджете муниципального образования</t>
  </si>
  <si>
    <t>Михайловский район Алтайского края</t>
  </si>
  <si>
    <t>на 2022 год"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</si>
</sst>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0;[Red]\-#,##0.00"/>
    <numFmt numFmtId="179" formatCode="#,##0.00;[Red]\-#,##0.00;0.00"/>
    <numFmt numFmtId="180" formatCode="00\.00\.00"/>
    <numFmt numFmtId="181" formatCode="000;;"/>
    <numFmt numFmtId="182" formatCode="0000000;;"/>
    <numFmt numFmtId="183" formatCode="00;;"/>
    <numFmt numFmtId="184" formatCode="000"/>
    <numFmt numFmtId="185" formatCode="#,##0.0"/>
    <numFmt numFmtId="186" formatCode="#,##0.0;[Red]\-#,##0.0;0.0"/>
  </numFmts>
  <fonts count="51">
    <font>
      <sz val="10"/>
      <color indexed="63"/>
      <name val="Calibri"/>
      <family val="2"/>
    </font>
    <font>
      <sz val="10"/>
      <name val="Arial"/>
      <family val="0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4"/>
      <color indexed="63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  <font>
      <sz val="10.5"/>
      <color rgb="FF2D2D2D"/>
      <name val="Times New Roman"/>
      <family val="1"/>
    </font>
    <font>
      <sz val="14"/>
      <color rgb="FF3C3C3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84" fontId="4" fillId="0" borderId="10" xfId="53" applyNumberFormat="1" applyFont="1" applyFill="1" applyBorder="1" applyAlignment="1" applyProtection="1">
      <alignment horizontal="left" wrapText="1" indent="1"/>
      <protection hidden="1"/>
    </xf>
    <xf numFmtId="0" fontId="2" fillId="0" borderId="10" xfId="0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48" fillId="0" borderId="10" xfId="0" applyFont="1" applyFill="1" applyBorder="1" applyAlignment="1">
      <alignment horizontal="left" vertical="center" wrapText="1" indent="1"/>
    </xf>
    <xf numFmtId="184" fontId="6" fillId="0" borderId="10" xfId="53" applyNumberFormat="1" applyFont="1" applyFill="1" applyBorder="1" applyAlignment="1" applyProtection="1">
      <alignment horizontal="left" wrapText="1" indent="1"/>
      <protection hidden="1"/>
    </xf>
    <xf numFmtId="0" fontId="5" fillId="0" borderId="0" xfId="0" applyFont="1" applyAlignment="1">
      <alignment/>
    </xf>
    <xf numFmtId="49" fontId="6" fillId="0" borderId="10" xfId="53" applyNumberFormat="1" applyFont="1" applyFill="1" applyBorder="1" applyAlignment="1" applyProtection="1">
      <alignment horizontal="center"/>
      <protection hidden="1"/>
    </xf>
    <xf numFmtId="49" fontId="4" fillId="0" borderId="10" xfId="53" applyNumberFormat="1" applyFont="1" applyFill="1" applyBorder="1" applyAlignment="1" applyProtection="1">
      <alignment horizontal="center"/>
      <protection hidden="1"/>
    </xf>
    <xf numFmtId="49" fontId="2" fillId="0" borderId="10" xfId="0" applyNumberFormat="1" applyFont="1" applyBorder="1" applyAlignment="1">
      <alignment horizontal="center"/>
    </xf>
    <xf numFmtId="185" fontId="6" fillId="0" borderId="10" xfId="53" applyNumberFormat="1" applyFont="1" applyFill="1" applyBorder="1" applyAlignment="1" applyProtection="1">
      <alignment horizontal="right"/>
      <protection hidden="1"/>
    </xf>
    <xf numFmtId="185" fontId="4" fillId="0" borderId="10" xfId="53" applyNumberFormat="1" applyFont="1" applyFill="1" applyBorder="1" applyAlignment="1" applyProtection="1">
      <alignment horizontal="right"/>
      <protection hidden="1"/>
    </xf>
    <xf numFmtId="172" fontId="2" fillId="0" borderId="10" xfId="0" applyNumberFormat="1" applyFont="1" applyBorder="1" applyAlignment="1">
      <alignment horizontal="right"/>
    </xf>
    <xf numFmtId="172" fontId="5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183" fontId="6" fillId="0" borderId="10" xfId="53" applyNumberFormat="1" applyFont="1" applyFill="1" applyBorder="1" applyAlignment="1" applyProtection="1">
      <alignment horizontal="center"/>
      <protection hidden="1"/>
    </xf>
    <xf numFmtId="183" fontId="4" fillId="0" borderId="10" xfId="53" applyNumberFormat="1" applyFont="1" applyFill="1" applyBorder="1" applyAlignment="1" applyProtection="1">
      <alignment horizontal="center"/>
      <protection hidden="1"/>
    </xf>
    <xf numFmtId="181" fontId="6" fillId="0" borderId="10" xfId="53" applyNumberFormat="1" applyFont="1" applyFill="1" applyBorder="1" applyAlignment="1" applyProtection="1">
      <alignment horizontal="center"/>
      <protection hidden="1"/>
    </xf>
    <xf numFmtId="181" fontId="4" fillId="0" borderId="10" xfId="53" applyNumberFormat="1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>
      <alignment horizontal="center"/>
    </xf>
    <xf numFmtId="181" fontId="6" fillId="0" borderId="10" xfId="53" applyNumberFormat="1" applyFont="1" applyFill="1" applyBorder="1" applyAlignment="1" applyProtection="1">
      <alignment horizontal="center" readingOrder="1"/>
      <protection hidden="1"/>
    </xf>
    <xf numFmtId="181" fontId="4" fillId="0" borderId="10" xfId="53" applyNumberFormat="1" applyFont="1" applyFill="1" applyBorder="1" applyAlignment="1" applyProtection="1">
      <alignment horizontal="center" readingOrder="1"/>
      <protection hidden="1"/>
    </xf>
    <xf numFmtId="0" fontId="2" fillId="0" borderId="10" xfId="0" applyFont="1" applyBorder="1" applyAlignment="1">
      <alignment horizontal="center" readingOrder="1"/>
    </xf>
    <xf numFmtId="0" fontId="2" fillId="0" borderId="0" xfId="0" applyFont="1" applyAlignment="1">
      <alignment horizontal="center" readingOrder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 readingOrder="1"/>
    </xf>
    <xf numFmtId="172" fontId="2" fillId="0" borderId="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 readingOrder="1"/>
    </xf>
    <xf numFmtId="172" fontId="2" fillId="0" borderId="10" xfId="0" applyNumberFormat="1" applyFont="1" applyBorder="1" applyAlignment="1">
      <alignment horizontal="right" wrapText="1"/>
    </xf>
    <xf numFmtId="0" fontId="48" fillId="0" borderId="10" xfId="52" applyFont="1" applyFill="1" applyBorder="1" applyAlignment="1">
      <alignment horizontal="left" vertical="center" wrapText="1" indent="1"/>
      <protection/>
    </xf>
    <xf numFmtId="0" fontId="48" fillId="0" borderId="10" xfId="52" applyFont="1" applyFill="1" applyBorder="1" applyAlignment="1">
      <alignment horizontal="left" vertical="center" wrapText="1" indent="1"/>
      <protection/>
    </xf>
    <xf numFmtId="0" fontId="4" fillId="0" borderId="10" xfId="0" applyFont="1" applyBorder="1" applyAlignment="1">
      <alignment horizontal="left" wrapText="1" indent="1"/>
    </xf>
    <xf numFmtId="0" fontId="4" fillId="0" borderId="10" xfId="53" applyNumberFormat="1" applyFont="1" applyFill="1" applyBorder="1" applyAlignment="1" applyProtection="1">
      <alignment horizontal="left" wrapText="1" indent="1" shrinkToFit="1"/>
      <protection hidden="1"/>
    </xf>
    <xf numFmtId="0" fontId="4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left" readingOrder="1"/>
    </xf>
    <xf numFmtId="0" fontId="48" fillId="0" borderId="0" xfId="0" applyFont="1" applyAlignment="1">
      <alignment horizontal="left" vertical="top" wrapText="1" readingOrder="1"/>
    </xf>
    <xf numFmtId="0" fontId="48" fillId="0" borderId="0" xfId="0" applyFont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8"/>
  <sheetViews>
    <sheetView tabSelected="1" view="pageBreakPreview" zoomScale="145" zoomScaleSheetLayoutView="145" zoomScalePageLayoutView="0" workbookViewId="0" topLeftCell="A1">
      <selection activeCell="A5" sqref="A5"/>
    </sheetView>
  </sheetViews>
  <sheetFormatPr defaultColWidth="9.140625" defaultRowHeight="12.75"/>
  <cols>
    <col min="1" max="1" width="56.8515625" style="1" customWidth="1"/>
    <col min="2" max="2" width="5.7109375" style="2" customWidth="1"/>
    <col min="3" max="3" width="5.421875" style="2" customWidth="1"/>
    <col min="4" max="4" width="5.7109375" style="2" customWidth="1"/>
    <col min="5" max="5" width="12.421875" style="2" customWidth="1"/>
    <col min="6" max="6" width="6.00390625" style="28" customWidth="1"/>
    <col min="7" max="7" width="12.28125" style="19" customWidth="1"/>
    <col min="8" max="16384" width="9.140625" style="3" customWidth="1"/>
  </cols>
  <sheetData>
    <row r="1" spans="4:7" ht="12.75">
      <c r="D1" s="61" t="s">
        <v>172</v>
      </c>
      <c r="E1" s="61"/>
      <c r="F1" s="61"/>
      <c r="G1" s="61"/>
    </row>
    <row r="2" spans="4:7" ht="12.75" customHeight="1">
      <c r="D2" s="62" t="s">
        <v>186</v>
      </c>
      <c r="E2" s="62"/>
      <c r="F2" s="62"/>
      <c r="G2" s="62"/>
    </row>
    <row r="3" spans="4:7" ht="12.75">
      <c r="D3" s="62"/>
      <c r="E3" s="62"/>
      <c r="F3" s="62"/>
      <c r="G3" s="62"/>
    </row>
    <row r="4" spans="4:7" ht="12.75">
      <c r="D4" s="61" t="s">
        <v>187</v>
      </c>
      <c r="E4" s="61"/>
      <c r="F4" s="61"/>
      <c r="G4" s="61"/>
    </row>
    <row r="5" spans="4:7" ht="12.75" customHeight="1">
      <c r="D5" s="63" t="s">
        <v>188</v>
      </c>
      <c r="E5" s="63"/>
      <c r="F5" s="63"/>
      <c r="G5" s="63"/>
    </row>
    <row r="6" spans="4:7" ht="12.75" customHeight="1">
      <c r="D6" s="63" t="s">
        <v>189</v>
      </c>
      <c r="E6" s="63"/>
      <c r="F6" s="63"/>
      <c r="G6" s="63"/>
    </row>
    <row r="7" spans="4:7" ht="12.75" customHeight="1">
      <c r="D7" s="63" t="s">
        <v>190</v>
      </c>
      <c r="E7" s="63"/>
      <c r="F7" s="63"/>
      <c r="G7" s="63"/>
    </row>
    <row r="8" spans="1:7" ht="33.75" customHeight="1">
      <c r="A8" s="49" t="s">
        <v>0</v>
      </c>
      <c r="B8" s="49"/>
      <c r="C8" s="49"/>
      <c r="D8" s="49"/>
      <c r="E8" s="49"/>
      <c r="F8" s="49"/>
      <c r="G8" s="49"/>
    </row>
    <row r="9" spans="1:7" ht="33" customHeight="1">
      <c r="A9" s="33" t="s">
        <v>1</v>
      </c>
      <c r="B9" s="34" t="s">
        <v>2</v>
      </c>
      <c r="C9" s="34" t="s">
        <v>3</v>
      </c>
      <c r="D9" s="34" t="s">
        <v>4</v>
      </c>
      <c r="E9" s="34" t="s">
        <v>5</v>
      </c>
      <c r="F9" s="35" t="s">
        <v>6</v>
      </c>
      <c r="G9" s="36" t="s">
        <v>7</v>
      </c>
    </row>
    <row r="10" spans="1:7" ht="15" customHeight="1">
      <c r="A10" s="29"/>
      <c r="B10" s="30"/>
      <c r="C10" s="30"/>
      <c r="D10" s="30"/>
      <c r="E10" s="30"/>
      <c r="F10" s="31"/>
      <c r="G10" s="32"/>
    </row>
    <row r="11" spans="1:7" s="11" customFormat="1" ht="25.5">
      <c r="A11" s="10" t="s">
        <v>8</v>
      </c>
      <c r="B11" s="22">
        <v>54</v>
      </c>
      <c r="C11" s="20"/>
      <c r="D11" s="20"/>
      <c r="E11" s="12"/>
      <c r="F11" s="25"/>
      <c r="G11" s="15">
        <f>G12+G17+G21+G29+G35+G39</f>
        <v>26162</v>
      </c>
    </row>
    <row r="12" spans="1:7" s="11" customFormat="1" ht="12.75">
      <c r="A12" s="4" t="s">
        <v>29</v>
      </c>
      <c r="B12" s="23">
        <v>54</v>
      </c>
      <c r="C12" s="21">
        <v>1</v>
      </c>
      <c r="D12" s="21"/>
      <c r="E12" s="13"/>
      <c r="F12" s="26"/>
      <c r="G12" s="16">
        <f>G13</f>
        <v>189.79999999999998</v>
      </c>
    </row>
    <row r="13" spans="1:7" s="11" customFormat="1" ht="25.5" customHeight="1">
      <c r="A13" s="4" t="s">
        <v>31</v>
      </c>
      <c r="B13" s="23">
        <v>54</v>
      </c>
      <c r="C13" s="21">
        <v>1</v>
      </c>
      <c r="D13" s="21">
        <v>6</v>
      </c>
      <c r="E13" s="13"/>
      <c r="F13" s="26"/>
      <c r="G13" s="16">
        <f>G14</f>
        <v>189.79999999999998</v>
      </c>
    </row>
    <row r="14" spans="1:7" s="11" customFormat="1" ht="12.75">
      <c r="A14" s="4" t="s">
        <v>25</v>
      </c>
      <c r="B14" s="23">
        <v>54</v>
      </c>
      <c r="C14" s="21">
        <v>1</v>
      </c>
      <c r="D14" s="21">
        <v>6</v>
      </c>
      <c r="E14" s="13" t="s">
        <v>65</v>
      </c>
      <c r="F14" s="26"/>
      <c r="G14" s="16">
        <f>G15+G16</f>
        <v>189.79999999999998</v>
      </c>
    </row>
    <row r="15" spans="1:7" s="11" customFormat="1" ht="25.5">
      <c r="A15" s="4" t="s">
        <v>91</v>
      </c>
      <c r="B15" s="23">
        <v>54</v>
      </c>
      <c r="C15" s="21">
        <v>1</v>
      </c>
      <c r="D15" s="21">
        <v>6</v>
      </c>
      <c r="E15" s="13" t="s">
        <v>65</v>
      </c>
      <c r="F15" s="26">
        <v>200</v>
      </c>
      <c r="G15" s="16">
        <v>186.2</v>
      </c>
    </row>
    <row r="16" spans="1:7" s="11" customFormat="1" ht="12.75">
      <c r="A16" s="4" t="s">
        <v>92</v>
      </c>
      <c r="B16" s="23">
        <v>54</v>
      </c>
      <c r="C16" s="21">
        <v>1</v>
      </c>
      <c r="D16" s="21">
        <v>6</v>
      </c>
      <c r="E16" s="13" t="s">
        <v>65</v>
      </c>
      <c r="F16" s="26">
        <v>800</v>
      </c>
      <c r="G16" s="16">
        <v>3.6</v>
      </c>
    </row>
    <row r="17" spans="1:7" s="11" customFormat="1" ht="12.75">
      <c r="A17" s="4" t="s">
        <v>33</v>
      </c>
      <c r="B17" s="23">
        <v>54</v>
      </c>
      <c r="C17" s="21">
        <v>2</v>
      </c>
      <c r="D17" s="21"/>
      <c r="E17" s="13"/>
      <c r="F17" s="26"/>
      <c r="G17" s="16">
        <f>G18</f>
        <v>942.8</v>
      </c>
    </row>
    <row r="18" spans="1:7" s="11" customFormat="1" ht="12.75">
      <c r="A18" s="4" t="s">
        <v>34</v>
      </c>
      <c r="B18" s="23">
        <v>54</v>
      </c>
      <c r="C18" s="21">
        <v>2</v>
      </c>
      <c r="D18" s="21">
        <v>3</v>
      </c>
      <c r="E18" s="13"/>
      <c r="F18" s="26"/>
      <c r="G18" s="16">
        <f>G19</f>
        <v>942.8</v>
      </c>
    </row>
    <row r="19" spans="1:7" s="11" customFormat="1" ht="25.5">
      <c r="A19" s="4" t="s">
        <v>35</v>
      </c>
      <c r="B19" s="23">
        <v>54</v>
      </c>
      <c r="C19" s="21">
        <v>2</v>
      </c>
      <c r="D19" s="21">
        <v>3</v>
      </c>
      <c r="E19" s="13" t="s">
        <v>68</v>
      </c>
      <c r="F19" s="26"/>
      <c r="G19" s="16">
        <f>G20</f>
        <v>942.8</v>
      </c>
    </row>
    <row r="20" spans="1:7" s="11" customFormat="1" ht="12.75">
      <c r="A20" s="4" t="s">
        <v>110</v>
      </c>
      <c r="B20" s="23">
        <v>54</v>
      </c>
      <c r="C20" s="21">
        <v>2</v>
      </c>
      <c r="D20" s="21">
        <v>3</v>
      </c>
      <c r="E20" s="13" t="s">
        <v>68</v>
      </c>
      <c r="F20" s="26">
        <v>530</v>
      </c>
      <c r="G20" s="16">
        <v>942.8</v>
      </c>
    </row>
    <row r="21" spans="1:7" ht="12.75">
      <c r="A21" s="4" t="s">
        <v>9</v>
      </c>
      <c r="B21" s="23">
        <v>54</v>
      </c>
      <c r="C21" s="21">
        <v>7</v>
      </c>
      <c r="D21" s="21"/>
      <c r="E21" s="13"/>
      <c r="F21" s="26"/>
      <c r="G21" s="16">
        <f>G22</f>
        <v>9384.9</v>
      </c>
    </row>
    <row r="22" spans="1:7" ht="12.75">
      <c r="A22" s="4" t="s">
        <v>52</v>
      </c>
      <c r="B22" s="23">
        <v>54</v>
      </c>
      <c r="C22" s="21">
        <v>7</v>
      </c>
      <c r="D22" s="21">
        <v>3</v>
      </c>
      <c r="E22" s="13"/>
      <c r="F22" s="26"/>
      <c r="G22" s="16">
        <f>G23+G25+G27</f>
        <v>9384.9</v>
      </c>
    </row>
    <row r="23" spans="1:7" ht="25.5">
      <c r="A23" s="4" t="s">
        <v>119</v>
      </c>
      <c r="B23" s="23">
        <v>54</v>
      </c>
      <c r="C23" s="21">
        <v>7</v>
      </c>
      <c r="D23" s="21">
        <v>3</v>
      </c>
      <c r="E23" s="13" t="s">
        <v>56</v>
      </c>
      <c r="F23" s="26"/>
      <c r="G23" s="16">
        <f>G24</f>
        <v>60</v>
      </c>
    </row>
    <row r="24" spans="1:7" ht="12.75">
      <c r="A24" s="4" t="s">
        <v>111</v>
      </c>
      <c r="B24" s="23">
        <v>54</v>
      </c>
      <c r="C24" s="21">
        <v>7</v>
      </c>
      <c r="D24" s="21">
        <v>3</v>
      </c>
      <c r="E24" s="13" t="s">
        <v>56</v>
      </c>
      <c r="F24" s="26">
        <v>610</v>
      </c>
      <c r="G24" s="16">
        <v>60</v>
      </c>
    </row>
    <row r="25" spans="1:7" ht="25.5">
      <c r="A25" s="4" t="s">
        <v>119</v>
      </c>
      <c r="B25" s="23">
        <v>54</v>
      </c>
      <c r="C25" s="21">
        <v>7</v>
      </c>
      <c r="D25" s="21">
        <v>3</v>
      </c>
      <c r="E25" s="13" t="s">
        <v>109</v>
      </c>
      <c r="F25" s="26"/>
      <c r="G25" s="16">
        <f>G26</f>
        <v>8927.9</v>
      </c>
    </row>
    <row r="26" spans="1:7" ht="13.5" customHeight="1">
      <c r="A26" s="4" t="s">
        <v>111</v>
      </c>
      <c r="B26" s="23">
        <v>54</v>
      </c>
      <c r="C26" s="21">
        <v>7</v>
      </c>
      <c r="D26" s="21">
        <v>3</v>
      </c>
      <c r="E26" s="13" t="s">
        <v>109</v>
      </c>
      <c r="F26" s="26">
        <v>610</v>
      </c>
      <c r="G26" s="16">
        <v>8927.9</v>
      </c>
    </row>
    <row r="27" spans="1:7" ht="25.5" customHeight="1">
      <c r="A27" s="4" t="s">
        <v>158</v>
      </c>
      <c r="B27" s="23">
        <v>54</v>
      </c>
      <c r="C27" s="21">
        <v>7</v>
      </c>
      <c r="D27" s="21">
        <v>3</v>
      </c>
      <c r="E27" s="13" t="s">
        <v>64</v>
      </c>
      <c r="F27" s="26"/>
      <c r="G27" s="16">
        <f>G28</f>
        <v>397</v>
      </c>
    </row>
    <row r="28" spans="1:7" ht="12.75" customHeight="1">
      <c r="A28" s="4" t="s">
        <v>111</v>
      </c>
      <c r="B28" s="23">
        <v>54</v>
      </c>
      <c r="C28" s="21">
        <v>7</v>
      </c>
      <c r="D28" s="21">
        <v>3</v>
      </c>
      <c r="E28" s="13" t="s">
        <v>64</v>
      </c>
      <c r="F28" s="26">
        <v>610</v>
      </c>
      <c r="G28" s="16">
        <v>397</v>
      </c>
    </row>
    <row r="29" spans="1:7" ht="12.75">
      <c r="A29" s="4" t="s">
        <v>11</v>
      </c>
      <c r="B29" s="23">
        <v>54</v>
      </c>
      <c r="C29" s="21">
        <v>8</v>
      </c>
      <c r="D29" s="21"/>
      <c r="E29" s="13"/>
      <c r="F29" s="26"/>
      <c r="G29" s="16">
        <f>G30</f>
        <v>10805.2</v>
      </c>
    </row>
    <row r="30" spans="1:7" ht="12.75">
      <c r="A30" s="4" t="s">
        <v>12</v>
      </c>
      <c r="B30" s="23">
        <v>54</v>
      </c>
      <c r="C30" s="21">
        <v>8</v>
      </c>
      <c r="D30" s="21">
        <v>1</v>
      </c>
      <c r="E30" s="13"/>
      <c r="F30" s="26"/>
      <c r="G30" s="16">
        <f>G31+G33</f>
        <v>10805.2</v>
      </c>
    </row>
    <row r="31" spans="1:7" ht="12.75" customHeight="1">
      <c r="A31" s="4" t="s">
        <v>13</v>
      </c>
      <c r="B31" s="23">
        <v>54</v>
      </c>
      <c r="C31" s="21">
        <v>8</v>
      </c>
      <c r="D31" s="21">
        <v>1</v>
      </c>
      <c r="E31" s="13" t="s">
        <v>57</v>
      </c>
      <c r="F31" s="26"/>
      <c r="G31" s="16">
        <f>G32</f>
        <v>8782.1</v>
      </c>
    </row>
    <row r="32" spans="1:7" ht="13.5" customHeight="1">
      <c r="A32" s="4" t="s">
        <v>111</v>
      </c>
      <c r="B32" s="23">
        <v>54</v>
      </c>
      <c r="C32" s="21">
        <v>8</v>
      </c>
      <c r="D32" s="21">
        <v>1</v>
      </c>
      <c r="E32" s="13" t="s">
        <v>57</v>
      </c>
      <c r="F32" s="26">
        <v>610</v>
      </c>
      <c r="G32" s="16">
        <v>8782.1</v>
      </c>
    </row>
    <row r="33" spans="1:7" ht="12.75" customHeight="1">
      <c r="A33" s="4" t="s">
        <v>14</v>
      </c>
      <c r="B33" s="23">
        <v>54</v>
      </c>
      <c r="C33" s="21">
        <v>8</v>
      </c>
      <c r="D33" s="21">
        <v>1</v>
      </c>
      <c r="E33" s="13" t="s">
        <v>58</v>
      </c>
      <c r="F33" s="26"/>
      <c r="G33" s="16">
        <f>G34</f>
        <v>2023.1</v>
      </c>
    </row>
    <row r="34" spans="1:7" ht="13.5" customHeight="1">
      <c r="A34" s="4" t="s">
        <v>111</v>
      </c>
      <c r="B34" s="23">
        <v>54</v>
      </c>
      <c r="C34" s="21">
        <v>8</v>
      </c>
      <c r="D34" s="21">
        <v>1</v>
      </c>
      <c r="E34" s="13" t="s">
        <v>58</v>
      </c>
      <c r="F34" s="26">
        <v>610</v>
      </c>
      <c r="G34" s="16">
        <v>2023.1</v>
      </c>
    </row>
    <row r="35" spans="1:7" ht="12.75" customHeight="1">
      <c r="A35" s="4" t="s">
        <v>26</v>
      </c>
      <c r="B35" s="23">
        <v>54</v>
      </c>
      <c r="C35" s="21">
        <v>10</v>
      </c>
      <c r="D35" s="21"/>
      <c r="E35" s="13"/>
      <c r="F35" s="26"/>
      <c r="G35" s="16">
        <f>G36</f>
        <v>2.2</v>
      </c>
    </row>
    <row r="36" spans="1:7" ht="12.75" customHeight="1">
      <c r="A36" s="4" t="s">
        <v>99</v>
      </c>
      <c r="B36" s="23">
        <v>54</v>
      </c>
      <c r="C36" s="21">
        <v>10</v>
      </c>
      <c r="D36" s="21">
        <v>3</v>
      </c>
      <c r="E36" s="13"/>
      <c r="F36" s="26"/>
      <c r="G36" s="16">
        <f>G37</f>
        <v>2.2</v>
      </c>
    </row>
    <row r="37" spans="1:7" ht="51.75" customHeight="1">
      <c r="A37" s="4" t="s">
        <v>155</v>
      </c>
      <c r="B37" s="23">
        <v>54</v>
      </c>
      <c r="C37" s="21">
        <v>10</v>
      </c>
      <c r="D37" s="21">
        <v>3</v>
      </c>
      <c r="E37" s="13" t="s">
        <v>98</v>
      </c>
      <c r="F37" s="26"/>
      <c r="G37" s="16">
        <f>G38</f>
        <v>2.2</v>
      </c>
    </row>
    <row r="38" spans="1:7" ht="24" customHeight="1">
      <c r="A38" s="4" t="s">
        <v>91</v>
      </c>
      <c r="B38" s="23">
        <v>54</v>
      </c>
      <c r="C38" s="21">
        <v>10</v>
      </c>
      <c r="D38" s="21">
        <v>3</v>
      </c>
      <c r="E38" s="13" t="s">
        <v>98</v>
      </c>
      <c r="F38" s="26">
        <v>200</v>
      </c>
      <c r="G38" s="16">
        <v>2.2</v>
      </c>
    </row>
    <row r="39" spans="1:7" ht="12.75" customHeight="1">
      <c r="A39" s="4" t="s">
        <v>39</v>
      </c>
      <c r="B39" s="23">
        <v>54</v>
      </c>
      <c r="C39" s="21">
        <v>14</v>
      </c>
      <c r="D39" s="21"/>
      <c r="E39" s="13"/>
      <c r="F39" s="26"/>
      <c r="G39" s="16">
        <f>G40+G42</f>
        <v>4837.1</v>
      </c>
    </row>
    <row r="40" spans="1:7" ht="12.75" customHeight="1">
      <c r="A40" s="4" t="s">
        <v>40</v>
      </c>
      <c r="B40" s="23">
        <v>54</v>
      </c>
      <c r="C40" s="21">
        <v>14</v>
      </c>
      <c r="D40" s="21">
        <v>1</v>
      </c>
      <c r="E40" s="13" t="s">
        <v>160</v>
      </c>
      <c r="F40" s="26"/>
      <c r="G40" s="16">
        <f>G41</f>
        <v>2837.1</v>
      </c>
    </row>
    <row r="41" spans="1:7" ht="12.75" customHeight="1">
      <c r="A41" s="4" t="s">
        <v>113</v>
      </c>
      <c r="B41" s="23">
        <v>54</v>
      </c>
      <c r="C41" s="21">
        <v>14</v>
      </c>
      <c r="D41" s="21">
        <v>1</v>
      </c>
      <c r="E41" s="13">
        <v>9810060220</v>
      </c>
      <c r="F41" s="26">
        <v>510</v>
      </c>
      <c r="G41" s="16">
        <v>2837.1</v>
      </c>
    </row>
    <row r="42" spans="1:7" ht="12.75" customHeight="1">
      <c r="A42" s="4" t="s">
        <v>118</v>
      </c>
      <c r="B42" s="23">
        <v>54</v>
      </c>
      <c r="C42" s="21">
        <v>14</v>
      </c>
      <c r="D42" s="21">
        <v>3</v>
      </c>
      <c r="E42" s="13" t="s">
        <v>117</v>
      </c>
      <c r="F42" s="26"/>
      <c r="G42" s="16">
        <f>G43</f>
        <v>2000</v>
      </c>
    </row>
    <row r="43" spans="1:7" ht="12.75" customHeight="1">
      <c r="A43" s="4" t="s">
        <v>114</v>
      </c>
      <c r="B43" s="23">
        <v>54</v>
      </c>
      <c r="C43" s="21">
        <v>14</v>
      </c>
      <c r="D43" s="21">
        <v>3</v>
      </c>
      <c r="E43" s="13" t="s">
        <v>117</v>
      </c>
      <c r="F43" s="26">
        <v>540</v>
      </c>
      <c r="G43" s="16">
        <v>2000</v>
      </c>
    </row>
    <row r="44" spans="1:7" s="11" customFormat="1" ht="51">
      <c r="A44" s="10" t="s">
        <v>75</v>
      </c>
      <c r="B44" s="22">
        <v>64</v>
      </c>
      <c r="C44" s="20"/>
      <c r="D44" s="20"/>
      <c r="E44" s="12"/>
      <c r="F44" s="25"/>
      <c r="G44" s="15">
        <f>G45+G55</f>
        <v>18931.9</v>
      </c>
    </row>
    <row r="45" spans="1:7" ht="12.75">
      <c r="A45" s="4" t="s">
        <v>17</v>
      </c>
      <c r="B45" s="23">
        <v>64</v>
      </c>
      <c r="C45" s="21">
        <v>4</v>
      </c>
      <c r="D45" s="21"/>
      <c r="E45" s="13"/>
      <c r="F45" s="26"/>
      <c r="G45" s="16">
        <f>G46+G49</f>
        <v>10028.5</v>
      </c>
    </row>
    <row r="46" spans="1:7" ht="12.75">
      <c r="A46" s="4" t="s">
        <v>45</v>
      </c>
      <c r="B46" s="23">
        <v>64</v>
      </c>
      <c r="C46" s="21">
        <v>4</v>
      </c>
      <c r="D46" s="21">
        <v>5</v>
      </c>
      <c r="E46" s="13"/>
      <c r="F46" s="26"/>
      <c r="G46" s="16">
        <f>G47</f>
        <v>254</v>
      </c>
    </row>
    <row r="47" spans="1:7" ht="12.75">
      <c r="A47" s="5" t="s">
        <v>95</v>
      </c>
      <c r="B47" s="23">
        <v>64</v>
      </c>
      <c r="C47" s="21">
        <v>4</v>
      </c>
      <c r="D47" s="21">
        <v>5</v>
      </c>
      <c r="E47" s="14">
        <v>9140070400</v>
      </c>
      <c r="F47" s="27"/>
      <c r="G47" s="17">
        <f>G48</f>
        <v>254</v>
      </c>
    </row>
    <row r="48" spans="1:7" ht="25.5">
      <c r="A48" s="4" t="s">
        <v>91</v>
      </c>
      <c r="B48" s="23">
        <v>64</v>
      </c>
      <c r="C48" s="21">
        <v>4</v>
      </c>
      <c r="D48" s="21">
        <v>5</v>
      </c>
      <c r="E48" s="14">
        <v>9140070400</v>
      </c>
      <c r="F48" s="27">
        <v>200</v>
      </c>
      <c r="G48" s="17">
        <v>254</v>
      </c>
    </row>
    <row r="49" spans="1:7" ht="13.5" customHeight="1">
      <c r="A49" s="4" t="s">
        <v>36</v>
      </c>
      <c r="B49" s="23">
        <v>64</v>
      </c>
      <c r="C49" s="21">
        <v>4</v>
      </c>
      <c r="D49" s="21">
        <v>9</v>
      </c>
      <c r="E49" s="13"/>
      <c r="F49" s="26"/>
      <c r="G49" s="16">
        <f>G50+G53</f>
        <v>9774.5</v>
      </c>
    </row>
    <row r="50" spans="1:7" ht="36" customHeight="1">
      <c r="A50" s="40" t="s">
        <v>137</v>
      </c>
      <c r="B50" s="23">
        <v>64</v>
      </c>
      <c r="C50" s="21">
        <v>4</v>
      </c>
      <c r="D50" s="21">
        <v>9</v>
      </c>
      <c r="E50" s="13" t="s">
        <v>138</v>
      </c>
      <c r="F50" s="26"/>
      <c r="G50" s="16">
        <f>G51+G52</f>
        <v>7712.9</v>
      </c>
    </row>
    <row r="51" spans="1:7" ht="24.75" customHeight="1">
      <c r="A51" s="4" t="s">
        <v>91</v>
      </c>
      <c r="B51" s="23">
        <v>64</v>
      </c>
      <c r="C51" s="21">
        <v>4</v>
      </c>
      <c r="D51" s="21">
        <v>9</v>
      </c>
      <c r="E51" s="13">
        <v>1620067270</v>
      </c>
      <c r="F51" s="26">
        <v>200</v>
      </c>
      <c r="G51" s="16">
        <v>3130</v>
      </c>
    </row>
    <row r="52" spans="1:7" ht="12" customHeight="1">
      <c r="A52" s="4" t="s">
        <v>114</v>
      </c>
      <c r="B52" s="23">
        <v>64</v>
      </c>
      <c r="C52" s="21">
        <v>4</v>
      </c>
      <c r="D52" s="21">
        <v>9</v>
      </c>
      <c r="E52" s="13">
        <v>1620067270</v>
      </c>
      <c r="F52" s="26">
        <v>540</v>
      </c>
      <c r="G52" s="16">
        <v>4582.9</v>
      </c>
    </row>
    <row r="53" spans="1:7" ht="39.75" customHeight="1">
      <c r="A53" s="4" t="s">
        <v>139</v>
      </c>
      <c r="B53" s="23">
        <v>64</v>
      </c>
      <c r="C53" s="21">
        <v>4</v>
      </c>
      <c r="D53" s="21">
        <v>9</v>
      </c>
      <c r="E53" s="13" t="s">
        <v>100</v>
      </c>
      <c r="F53" s="26"/>
      <c r="G53" s="16">
        <f>G54</f>
        <v>2061.6</v>
      </c>
    </row>
    <row r="54" spans="1:7" ht="24.75" customHeight="1">
      <c r="A54" s="4" t="s">
        <v>91</v>
      </c>
      <c r="B54" s="23">
        <v>64</v>
      </c>
      <c r="C54" s="21">
        <v>4</v>
      </c>
      <c r="D54" s="21">
        <v>9</v>
      </c>
      <c r="E54" s="13" t="s">
        <v>100</v>
      </c>
      <c r="F54" s="26">
        <v>200</v>
      </c>
      <c r="G54" s="16">
        <v>2061.6</v>
      </c>
    </row>
    <row r="55" spans="1:7" ht="12.75">
      <c r="A55" s="4" t="s">
        <v>37</v>
      </c>
      <c r="B55" s="23">
        <v>64</v>
      </c>
      <c r="C55" s="21">
        <v>5</v>
      </c>
      <c r="D55" s="21"/>
      <c r="E55" s="13"/>
      <c r="F55" s="26"/>
      <c r="G55" s="16">
        <f>G56+G61+G71</f>
        <v>8903.4</v>
      </c>
    </row>
    <row r="56" spans="1:7" ht="12.75">
      <c r="A56" s="4" t="s">
        <v>101</v>
      </c>
      <c r="B56" s="23">
        <v>64</v>
      </c>
      <c r="C56" s="21">
        <v>5</v>
      </c>
      <c r="D56" s="21">
        <v>2</v>
      </c>
      <c r="E56" s="13"/>
      <c r="F56" s="26"/>
      <c r="G56" s="16">
        <f>G57+G59</f>
        <v>8252.4</v>
      </c>
    </row>
    <row r="57" spans="1:7" ht="39.75" customHeight="1">
      <c r="A57" s="4" t="s">
        <v>174</v>
      </c>
      <c r="B57" s="23">
        <v>64</v>
      </c>
      <c r="C57" s="21">
        <v>5</v>
      </c>
      <c r="D57" s="21">
        <v>2</v>
      </c>
      <c r="E57" s="13" t="s">
        <v>173</v>
      </c>
      <c r="F57" s="26"/>
      <c r="G57" s="16">
        <f>G58</f>
        <v>2356.4</v>
      </c>
    </row>
    <row r="58" spans="1:7" ht="25.5">
      <c r="A58" s="4" t="s">
        <v>91</v>
      </c>
      <c r="B58" s="23">
        <v>64</v>
      </c>
      <c r="C58" s="21">
        <v>5</v>
      </c>
      <c r="D58" s="21">
        <v>2</v>
      </c>
      <c r="E58" s="13" t="s">
        <v>173</v>
      </c>
      <c r="F58" s="26">
        <v>200</v>
      </c>
      <c r="G58" s="16">
        <v>2356.4</v>
      </c>
    </row>
    <row r="59" spans="1:7" ht="12.75">
      <c r="A59" s="4" t="s">
        <v>159</v>
      </c>
      <c r="B59" s="23">
        <v>64</v>
      </c>
      <c r="C59" s="21">
        <v>5</v>
      </c>
      <c r="D59" s="21">
        <v>2</v>
      </c>
      <c r="E59" s="13" t="s">
        <v>102</v>
      </c>
      <c r="F59" s="26"/>
      <c r="G59" s="16">
        <f>G60</f>
        <v>5896</v>
      </c>
    </row>
    <row r="60" spans="1:7" ht="25.5">
      <c r="A60" s="4" t="s">
        <v>91</v>
      </c>
      <c r="B60" s="23">
        <v>64</v>
      </c>
      <c r="C60" s="21">
        <v>5</v>
      </c>
      <c r="D60" s="21">
        <v>2</v>
      </c>
      <c r="E60" s="13" t="s">
        <v>102</v>
      </c>
      <c r="F60" s="26">
        <v>200</v>
      </c>
      <c r="G60" s="16">
        <v>5896</v>
      </c>
    </row>
    <row r="61" spans="1:7" ht="12.75">
      <c r="A61" s="4" t="s">
        <v>38</v>
      </c>
      <c r="B61" s="23">
        <v>64</v>
      </c>
      <c r="C61" s="21">
        <v>5</v>
      </c>
      <c r="D61" s="21">
        <v>3</v>
      </c>
      <c r="E61" s="13"/>
      <c r="F61" s="26"/>
      <c r="G61" s="16">
        <f>G62+G65+G68</f>
        <v>648</v>
      </c>
    </row>
    <row r="62" spans="1:7" ht="12.75">
      <c r="A62" s="4" t="s">
        <v>183</v>
      </c>
      <c r="B62" s="23">
        <v>64</v>
      </c>
      <c r="C62" s="21">
        <v>5</v>
      </c>
      <c r="D62" s="21">
        <v>3</v>
      </c>
      <c r="E62" s="13" t="s">
        <v>182</v>
      </c>
      <c r="F62" s="26"/>
      <c r="G62" s="16">
        <f>G63+G64</f>
        <v>480</v>
      </c>
    </row>
    <row r="63" spans="1:7" ht="25.5">
      <c r="A63" s="4" t="s">
        <v>91</v>
      </c>
      <c r="B63" s="23">
        <v>64</v>
      </c>
      <c r="C63" s="21">
        <v>5</v>
      </c>
      <c r="D63" s="21">
        <v>3</v>
      </c>
      <c r="E63" s="13" t="s">
        <v>182</v>
      </c>
      <c r="F63" s="26">
        <v>200</v>
      </c>
      <c r="G63" s="16">
        <v>180</v>
      </c>
    </row>
    <row r="64" spans="1:7" ht="12.75">
      <c r="A64" s="4" t="s">
        <v>114</v>
      </c>
      <c r="B64" s="23">
        <v>64</v>
      </c>
      <c r="C64" s="21">
        <v>5</v>
      </c>
      <c r="D64" s="21">
        <v>3</v>
      </c>
      <c r="E64" s="13" t="s">
        <v>182</v>
      </c>
      <c r="F64" s="26">
        <v>540</v>
      </c>
      <c r="G64" s="16">
        <v>300</v>
      </c>
    </row>
    <row r="65" spans="1:7" ht="12.75">
      <c r="A65" s="4" t="s">
        <v>88</v>
      </c>
      <c r="B65" s="23">
        <v>64</v>
      </c>
      <c r="C65" s="21">
        <v>5</v>
      </c>
      <c r="D65" s="21">
        <v>3</v>
      </c>
      <c r="E65" s="13" t="s">
        <v>86</v>
      </c>
      <c r="F65" s="26"/>
      <c r="G65" s="16">
        <f>G66+G67</f>
        <v>48</v>
      </c>
    </row>
    <row r="66" spans="1:7" ht="27" customHeight="1">
      <c r="A66" s="4" t="s">
        <v>91</v>
      </c>
      <c r="B66" s="23">
        <v>64</v>
      </c>
      <c r="C66" s="21">
        <v>5</v>
      </c>
      <c r="D66" s="21">
        <v>3</v>
      </c>
      <c r="E66" s="13" t="s">
        <v>86</v>
      </c>
      <c r="F66" s="26">
        <v>200</v>
      </c>
      <c r="G66" s="16">
        <v>31.7</v>
      </c>
    </row>
    <row r="67" spans="1:7" ht="13.5" customHeight="1">
      <c r="A67" s="4" t="s">
        <v>114</v>
      </c>
      <c r="B67" s="23">
        <v>64</v>
      </c>
      <c r="C67" s="21">
        <v>5</v>
      </c>
      <c r="D67" s="21">
        <v>3</v>
      </c>
      <c r="E67" s="13" t="s">
        <v>86</v>
      </c>
      <c r="F67" s="26">
        <v>540</v>
      </c>
      <c r="G67" s="16">
        <v>16.3</v>
      </c>
    </row>
    <row r="68" spans="1:7" ht="25.5">
      <c r="A68" s="4" t="s">
        <v>89</v>
      </c>
      <c r="B68" s="23">
        <v>64</v>
      </c>
      <c r="C68" s="21">
        <v>5</v>
      </c>
      <c r="D68" s="21">
        <v>3</v>
      </c>
      <c r="E68" s="13" t="s">
        <v>87</v>
      </c>
      <c r="F68" s="26"/>
      <c r="G68" s="16">
        <f>G69+G70</f>
        <v>120</v>
      </c>
    </row>
    <row r="69" spans="1:7" ht="25.5">
      <c r="A69" s="4" t="s">
        <v>91</v>
      </c>
      <c r="B69" s="23">
        <v>64</v>
      </c>
      <c r="C69" s="21">
        <v>5</v>
      </c>
      <c r="D69" s="21">
        <v>3</v>
      </c>
      <c r="E69" s="13" t="s">
        <v>87</v>
      </c>
      <c r="F69" s="26">
        <v>200</v>
      </c>
      <c r="G69" s="16">
        <v>50</v>
      </c>
    </row>
    <row r="70" spans="1:7" ht="12.75">
      <c r="A70" s="4" t="s">
        <v>114</v>
      </c>
      <c r="B70" s="23">
        <v>64</v>
      </c>
      <c r="C70" s="21">
        <v>5</v>
      </c>
      <c r="D70" s="21">
        <v>3</v>
      </c>
      <c r="E70" s="13" t="s">
        <v>87</v>
      </c>
      <c r="F70" s="26">
        <v>540</v>
      </c>
      <c r="G70" s="16">
        <v>70</v>
      </c>
    </row>
    <row r="71" spans="1:7" ht="12.75">
      <c r="A71" s="4" t="s">
        <v>20</v>
      </c>
      <c r="B71" s="23">
        <v>64</v>
      </c>
      <c r="C71" s="21">
        <v>5</v>
      </c>
      <c r="D71" s="21">
        <v>5</v>
      </c>
      <c r="E71" s="13" t="s">
        <v>84</v>
      </c>
      <c r="F71" s="26"/>
      <c r="G71" s="16">
        <f>G72</f>
        <v>3</v>
      </c>
    </row>
    <row r="72" spans="1:7" ht="25.5">
      <c r="A72" s="4" t="s">
        <v>91</v>
      </c>
      <c r="B72" s="23">
        <v>64</v>
      </c>
      <c r="C72" s="21">
        <v>5</v>
      </c>
      <c r="D72" s="21">
        <v>5</v>
      </c>
      <c r="E72" s="13" t="s">
        <v>84</v>
      </c>
      <c r="F72" s="26">
        <v>200</v>
      </c>
      <c r="G72" s="16">
        <v>3</v>
      </c>
    </row>
    <row r="73" spans="1:7" s="11" customFormat="1" ht="25.5">
      <c r="A73" s="10" t="s">
        <v>16</v>
      </c>
      <c r="B73" s="22">
        <v>74</v>
      </c>
      <c r="C73" s="20"/>
      <c r="D73" s="20"/>
      <c r="E73" s="12"/>
      <c r="F73" s="25"/>
      <c r="G73" s="15">
        <f>G74+G78+G155</f>
        <v>359452.5</v>
      </c>
    </row>
    <row r="74" spans="1:7" ht="12.75">
      <c r="A74" s="4" t="s">
        <v>17</v>
      </c>
      <c r="B74" s="23">
        <v>74</v>
      </c>
      <c r="C74" s="21">
        <v>4</v>
      </c>
      <c r="D74" s="21"/>
      <c r="E74" s="13"/>
      <c r="F74" s="26"/>
      <c r="G74" s="16">
        <f>G75</f>
        <v>80</v>
      </c>
    </row>
    <row r="75" spans="1:7" ht="12.75">
      <c r="A75" s="4" t="s">
        <v>18</v>
      </c>
      <c r="B75" s="23">
        <v>74</v>
      </c>
      <c r="C75" s="21">
        <v>4</v>
      </c>
      <c r="D75" s="21">
        <v>1</v>
      </c>
      <c r="E75" s="13"/>
      <c r="F75" s="26"/>
      <c r="G75" s="16">
        <f>G76</f>
        <v>80</v>
      </c>
    </row>
    <row r="76" spans="1:7" ht="12.75">
      <c r="A76" s="4" t="s">
        <v>20</v>
      </c>
      <c r="B76" s="23">
        <v>74</v>
      </c>
      <c r="C76" s="21">
        <v>4</v>
      </c>
      <c r="D76" s="21">
        <v>1</v>
      </c>
      <c r="E76" s="13">
        <v>1610060990</v>
      </c>
      <c r="F76" s="26"/>
      <c r="G76" s="16">
        <f>G77</f>
        <v>80</v>
      </c>
    </row>
    <row r="77" spans="1:7" ht="51">
      <c r="A77" s="9" t="s">
        <v>85</v>
      </c>
      <c r="B77" s="23">
        <v>74</v>
      </c>
      <c r="C77" s="21">
        <v>4</v>
      </c>
      <c r="D77" s="21">
        <v>1</v>
      </c>
      <c r="E77" s="13">
        <v>1610060990</v>
      </c>
      <c r="F77" s="26">
        <v>100</v>
      </c>
      <c r="G77" s="16">
        <v>80</v>
      </c>
    </row>
    <row r="78" spans="1:7" ht="12.75">
      <c r="A78" s="4" t="s">
        <v>9</v>
      </c>
      <c r="B78" s="23">
        <v>74</v>
      </c>
      <c r="C78" s="21">
        <v>7</v>
      </c>
      <c r="D78" s="21"/>
      <c r="E78" s="13"/>
      <c r="F78" s="26"/>
      <c r="G78" s="16">
        <f>G79+G98+G124+G135+G143</f>
        <v>336922.5</v>
      </c>
    </row>
    <row r="79" spans="1:7" ht="12.75">
      <c r="A79" s="4" t="s">
        <v>19</v>
      </c>
      <c r="B79" s="23">
        <v>74</v>
      </c>
      <c r="C79" s="21">
        <v>7</v>
      </c>
      <c r="D79" s="21">
        <v>1</v>
      </c>
      <c r="E79" s="13"/>
      <c r="F79" s="26"/>
      <c r="G79" s="16">
        <f>G80+G84+G87+G90+G95</f>
        <v>91200.6</v>
      </c>
    </row>
    <row r="80" spans="1:7" ht="25.5">
      <c r="A80" s="4" t="s">
        <v>147</v>
      </c>
      <c r="B80" s="23">
        <v>74</v>
      </c>
      <c r="C80" s="21">
        <v>7</v>
      </c>
      <c r="D80" s="21">
        <v>1</v>
      </c>
      <c r="E80" s="13" t="s">
        <v>60</v>
      </c>
      <c r="F80" s="26"/>
      <c r="G80" s="16">
        <f>G81+G82+G83</f>
        <v>9182.6</v>
      </c>
    </row>
    <row r="81" spans="1:7" ht="25.5">
      <c r="A81" s="4" t="s">
        <v>91</v>
      </c>
      <c r="B81" s="23">
        <v>74</v>
      </c>
      <c r="C81" s="21">
        <v>7</v>
      </c>
      <c r="D81" s="21">
        <v>1</v>
      </c>
      <c r="E81" s="13" t="s">
        <v>60</v>
      </c>
      <c r="F81" s="26">
        <v>200</v>
      </c>
      <c r="G81" s="16">
        <v>6482.2</v>
      </c>
    </row>
    <row r="82" spans="1:7" ht="12.75">
      <c r="A82" s="4" t="s">
        <v>111</v>
      </c>
      <c r="B82" s="23">
        <v>74</v>
      </c>
      <c r="C82" s="21">
        <v>7</v>
      </c>
      <c r="D82" s="21">
        <v>1</v>
      </c>
      <c r="E82" s="13" t="s">
        <v>60</v>
      </c>
      <c r="F82" s="26">
        <v>610</v>
      </c>
      <c r="G82" s="16">
        <v>2127.9</v>
      </c>
    </row>
    <row r="83" spans="1:7" ht="12.75">
      <c r="A83" s="4" t="s">
        <v>92</v>
      </c>
      <c r="B83" s="23">
        <v>74</v>
      </c>
      <c r="C83" s="21">
        <v>7</v>
      </c>
      <c r="D83" s="21">
        <v>1</v>
      </c>
      <c r="E83" s="13" t="s">
        <v>60</v>
      </c>
      <c r="F83" s="26">
        <v>800</v>
      </c>
      <c r="G83" s="16">
        <v>572.5</v>
      </c>
    </row>
    <row r="84" spans="1:7" ht="25.5">
      <c r="A84" s="4" t="s">
        <v>150</v>
      </c>
      <c r="B84" s="23">
        <v>74</v>
      </c>
      <c r="C84" s="21">
        <v>7</v>
      </c>
      <c r="D84" s="21">
        <v>1</v>
      </c>
      <c r="E84" s="13">
        <v>2110010390</v>
      </c>
      <c r="F84" s="26"/>
      <c r="G84" s="16">
        <f>G85+G86</f>
        <v>15613.7</v>
      </c>
    </row>
    <row r="85" spans="1:7" ht="37.5" customHeight="1">
      <c r="A85" s="4" t="s">
        <v>85</v>
      </c>
      <c r="B85" s="23">
        <v>74</v>
      </c>
      <c r="C85" s="21">
        <v>7</v>
      </c>
      <c r="D85" s="21">
        <v>1</v>
      </c>
      <c r="E85" s="13">
        <v>2110010390</v>
      </c>
      <c r="F85" s="26">
        <v>100</v>
      </c>
      <c r="G85" s="16">
        <v>8931.6</v>
      </c>
    </row>
    <row r="86" spans="1:7" ht="11.25" customHeight="1">
      <c r="A86" s="4" t="s">
        <v>111</v>
      </c>
      <c r="B86" s="23">
        <v>74</v>
      </c>
      <c r="C86" s="21">
        <v>7</v>
      </c>
      <c r="D86" s="21">
        <v>1</v>
      </c>
      <c r="E86" s="13">
        <v>2110010390</v>
      </c>
      <c r="F86" s="26">
        <v>610</v>
      </c>
      <c r="G86" s="16">
        <v>6682.1</v>
      </c>
    </row>
    <row r="87" spans="1:7" ht="26.25" customHeight="1">
      <c r="A87" s="4" t="s">
        <v>151</v>
      </c>
      <c r="B87" s="23">
        <v>74</v>
      </c>
      <c r="C87" s="21">
        <v>7</v>
      </c>
      <c r="D87" s="21">
        <v>1</v>
      </c>
      <c r="E87" s="13" t="s">
        <v>82</v>
      </c>
      <c r="F87" s="26"/>
      <c r="G87" s="16">
        <f>G88+G89</f>
        <v>12432.3</v>
      </c>
    </row>
    <row r="88" spans="1:7" ht="26.25" customHeight="1">
      <c r="A88" s="4" t="s">
        <v>85</v>
      </c>
      <c r="B88" s="23">
        <v>74</v>
      </c>
      <c r="C88" s="21">
        <v>7</v>
      </c>
      <c r="D88" s="21">
        <v>1</v>
      </c>
      <c r="E88" s="13" t="s">
        <v>82</v>
      </c>
      <c r="F88" s="26">
        <v>100</v>
      </c>
      <c r="G88" s="16">
        <v>7154.2</v>
      </c>
    </row>
    <row r="89" spans="1:7" ht="12.75">
      <c r="A89" s="4" t="s">
        <v>111</v>
      </c>
      <c r="B89" s="23">
        <v>74</v>
      </c>
      <c r="C89" s="21">
        <v>7</v>
      </c>
      <c r="D89" s="21">
        <v>1</v>
      </c>
      <c r="E89" s="13" t="s">
        <v>82</v>
      </c>
      <c r="F89" s="26">
        <v>610</v>
      </c>
      <c r="G89" s="16">
        <v>5278.1</v>
      </c>
    </row>
    <row r="90" spans="1:7" ht="38.25">
      <c r="A90" s="4" t="s">
        <v>61</v>
      </c>
      <c r="B90" s="23">
        <v>74</v>
      </c>
      <c r="C90" s="21">
        <v>7</v>
      </c>
      <c r="D90" s="21">
        <v>1</v>
      </c>
      <c r="E90" s="13">
        <v>2110070900</v>
      </c>
      <c r="F90" s="26"/>
      <c r="G90" s="16">
        <f>G91+G92+G93+G94</f>
        <v>52272</v>
      </c>
    </row>
    <row r="91" spans="1:7" ht="51">
      <c r="A91" s="4" t="s">
        <v>85</v>
      </c>
      <c r="B91" s="23">
        <v>74</v>
      </c>
      <c r="C91" s="21">
        <v>7</v>
      </c>
      <c r="D91" s="21">
        <v>1</v>
      </c>
      <c r="E91" s="13">
        <v>2110070900</v>
      </c>
      <c r="F91" s="26">
        <v>100</v>
      </c>
      <c r="G91" s="16">
        <v>26960.4</v>
      </c>
    </row>
    <row r="92" spans="1:7" ht="25.5">
      <c r="A92" s="4" t="s">
        <v>91</v>
      </c>
      <c r="B92" s="23">
        <v>74</v>
      </c>
      <c r="C92" s="21">
        <v>7</v>
      </c>
      <c r="D92" s="21">
        <v>1</v>
      </c>
      <c r="E92" s="13">
        <v>2110070900</v>
      </c>
      <c r="F92" s="26">
        <v>200</v>
      </c>
      <c r="G92" s="16">
        <v>367</v>
      </c>
    </row>
    <row r="93" spans="1:7" ht="25.5">
      <c r="A93" s="4" t="s">
        <v>112</v>
      </c>
      <c r="B93" s="23">
        <v>74</v>
      </c>
      <c r="C93" s="21">
        <v>7</v>
      </c>
      <c r="D93" s="21">
        <v>1</v>
      </c>
      <c r="E93" s="13">
        <v>2110070900</v>
      </c>
      <c r="F93" s="26">
        <v>320</v>
      </c>
      <c r="G93" s="16">
        <v>24</v>
      </c>
    </row>
    <row r="94" spans="1:7" ht="12.75">
      <c r="A94" s="4" t="s">
        <v>111</v>
      </c>
      <c r="B94" s="23">
        <v>74</v>
      </c>
      <c r="C94" s="21">
        <v>7</v>
      </c>
      <c r="D94" s="21">
        <v>1</v>
      </c>
      <c r="E94" s="13">
        <v>2110070900</v>
      </c>
      <c r="F94" s="26">
        <v>610</v>
      </c>
      <c r="G94" s="16">
        <v>24920.6</v>
      </c>
    </row>
    <row r="95" spans="1:7" ht="25.5">
      <c r="A95" s="4" t="s">
        <v>158</v>
      </c>
      <c r="B95" s="23">
        <v>74</v>
      </c>
      <c r="C95" s="21">
        <v>7</v>
      </c>
      <c r="D95" s="21">
        <v>1</v>
      </c>
      <c r="E95" s="13" t="s">
        <v>64</v>
      </c>
      <c r="F95" s="26"/>
      <c r="G95" s="16">
        <f>G96+G97</f>
        <v>1700</v>
      </c>
    </row>
    <row r="96" spans="1:7" ht="25.5">
      <c r="A96" s="4" t="s">
        <v>91</v>
      </c>
      <c r="B96" s="23">
        <v>74</v>
      </c>
      <c r="C96" s="21">
        <v>7</v>
      </c>
      <c r="D96" s="21">
        <v>1</v>
      </c>
      <c r="E96" s="13" t="s">
        <v>64</v>
      </c>
      <c r="F96" s="26">
        <v>200</v>
      </c>
      <c r="G96" s="16">
        <v>800</v>
      </c>
    </row>
    <row r="97" spans="1:7" ht="12.75">
      <c r="A97" s="4" t="s">
        <v>111</v>
      </c>
      <c r="B97" s="23">
        <v>74</v>
      </c>
      <c r="C97" s="21">
        <v>7</v>
      </c>
      <c r="D97" s="21">
        <v>1</v>
      </c>
      <c r="E97" s="13" t="s">
        <v>64</v>
      </c>
      <c r="F97" s="26">
        <v>610</v>
      </c>
      <c r="G97" s="16">
        <v>900</v>
      </c>
    </row>
    <row r="98" spans="1:7" ht="12.75">
      <c r="A98" s="4" t="s">
        <v>10</v>
      </c>
      <c r="B98" s="23">
        <v>74</v>
      </c>
      <c r="C98" s="21">
        <v>7</v>
      </c>
      <c r="D98" s="21">
        <v>2</v>
      </c>
      <c r="E98" s="13"/>
      <c r="F98" s="26"/>
      <c r="G98" s="16">
        <f>G99+G104+G107+G110+G115+G118+G121</f>
        <v>219096.8</v>
      </c>
    </row>
    <row r="99" spans="1:7" ht="25.5">
      <c r="A99" s="4" t="s">
        <v>148</v>
      </c>
      <c r="B99" s="23">
        <v>74</v>
      </c>
      <c r="C99" s="21">
        <v>7</v>
      </c>
      <c r="D99" s="21">
        <v>2</v>
      </c>
      <c r="E99" s="13" t="s">
        <v>62</v>
      </c>
      <c r="F99" s="26"/>
      <c r="G99" s="16">
        <f>G100+G101+G102+G103</f>
        <v>13748.699999999999</v>
      </c>
    </row>
    <row r="100" spans="1:7" ht="51">
      <c r="A100" s="4" t="s">
        <v>85</v>
      </c>
      <c r="B100" s="23">
        <v>74</v>
      </c>
      <c r="C100" s="21">
        <v>7</v>
      </c>
      <c r="D100" s="21">
        <v>2</v>
      </c>
      <c r="E100" s="13" t="s">
        <v>62</v>
      </c>
      <c r="F100" s="26">
        <v>100</v>
      </c>
      <c r="G100" s="16">
        <v>100</v>
      </c>
    </row>
    <row r="101" spans="1:7" ht="25.5">
      <c r="A101" s="4" t="s">
        <v>91</v>
      </c>
      <c r="B101" s="23">
        <v>74</v>
      </c>
      <c r="C101" s="21">
        <v>7</v>
      </c>
      <c r="D101" s="21">
        <v>2</v>
      </c>
      <c r="E101" s="13" t="s">
        <v>62</v>
      </c>
      <c r="F101" s="26">
        <v>200</v>
      </c>
      <c r="G101" s="16">
        <v>10862.9</v>
      </c>
    </row>
    <row r="102" spans="1:7" ht="12.75">
      <c r="A102" s="4" t="s">
        <v>111</v>
      </c>
      <c r="B102" s="23">
        <v>74</v>
      </c>
      <c r="C102" s="21">
        <v>7</v>
      </c>
      <c r="D102" s="21">
        <v>2</v>
      </c>
      <c r="E102" s="13" t="s">
        <v>62</v>
      </c>
      <c r="F102" s="26">
        <v>610</v>
      </c>
      <c r="G102" s="16">
        <v>1818.4</v>
      </c>
    </row>
    <row r="103" spans="1:7" ht="12.75">
      <c r="A103" s="4" t="s">
        <v>92</v>
      </c>
      <c r="B103" s="23">
        <v>74</v>
      </c>
      <c r="C103" s="21">
        <v>7</v>
      </c>
      <c r="D103" s="21">
        <v>2</v>
      </c>
      <c r="E103" s="13" t="s">
        <v>62</v>
      </c>
      <c r="F103" s="26">
        <v>800</v>
      </c>
      <c r="G103" s="16">
        <v>967.4</v>
      </c>
    </row>
    <row r="104" spans="1:7" ht="25.5">
      <c r="A104" s="4" t="s">
        <v>152</v>
      </c>
      <c r="B104" s="23">
        <v>74</v>
      </c>
      <c r="C104" s="21">
        <v>7</v>
      </c>
      <c r="D104" s="21">
        <v>2</v>
      </c>
      <c r="E104" s="13">
        <v>2120010400</v>
      </c>
      <c r="F104" s="26"/>
      <c r="G104" s="16">
        <f>G105+G106</f>
        <v>1298.8</v>
      </c>
    </row>
    <row r="105" spans="1:7" ht="51">
      <c r="A105" s="4" t="s">
        <v>85</v>
      </c>
      <c r="B105" s="23">
        <v>74</v>
      </c>
      <c r="C105" s="21">
        <v>7</v>
      </c>
      <c r="D105" s="21">
        <v>2</v>
      </c>
      <c r="E105" s="13" t="s">
        <v>77</v>
      </c>
      <c r="F105" s="26">
        <v>100</v>
      </c>
      <c r="G105" s="16">
        <v>650.4</v>
      </c>
    </row>
    <row r="106" spans="1:7" ht="12.75">
      <c r="A106" s="4" t="s">
        <v>111</v>
      </c>
      <c r="B106" s="23">
        <v>74</v>
      </c>
      <c r="C106" s="21">
        <v>7</v>
      </c>
      <c r="D106" s="21">
        <v>2</v>
      </c>
      <c r="E106" s="13">
        <v>2120010400</v>
      </c>
      <c r="F106" s="26">
        <v>610</v>
      </c>
      <c r="G106" s="16">
        <v>648.4</v>
      </c>
    </row>
    <row r="107" spans="1:7" ht="38.25">
      <c r="A107" s="37" t="s">
        <v>153</v>
      </c>
      <c r="B107" s="23">
        <v>74</v>
      </c>
      <c r="C107" s="21">
        <v>7</v>
      </c>
      <c r="D107" s="21">
        <v>2</v>
      </c>
      <c r="E107" s="13" t="s">
        <v>134</v>
      </c>
      <c r="F107" s="26"/>
      <c r="G107" s="16">
        <f>G108+G109</f>
        <v>15624</v>
      </c>
    </row>
    <row r="108" spans="1:7" ht="51">
      <c r="A108" s="4" t="s">
        <v>85</v>
      </c>
      <c r="B108" s="23">
        <v>74</v>
      </c>
      <c r="C108" s="21">
        <v>7</v>
      </c>
      <c r="D108" s="21">
        <v>2</v>
      </c>
      <c r="E108" s="13" t="s">
        <v>134</v>
      </c>
      <c r="F108" s="26">
        <v>100</v>
      </c>
      <c r="G108" s="16">
        <v>13378.1</v>
      </c>
    </row>
    <row r="109" spans="1:7" ht="12.75">
      <c r="A109" s="4" t="s">
        <v>111</v>
      </c>
      <c r="B109" s="23">
        <v>74</v>
      </c>
      <c r="C109" s="21">
        <v>7</v>
      </c>
      <c r="D109" s="21">
        <v>2</v>
      </c>
      <c r="E109" s="13" t="s">
        <v>134</v>
      </c>
      <c r="F109" s="26">
        <v>610</v>
      </c>
      <c r="G109" s="16">
        <v>2245.9</v>
      </c>
    </row>
    <row r="110" spans="1:7" ht="77.25" customHeight="1">
      <c r="A110" s="4" t="s">
        <v>63</v>
      </c>
      <c r="B110" s="23">
        <v>74</v>
      </c>
      <c r="C110" s="21">
        <v>7</v>
      </c>
      <c r="D110" s="21">
        <v>2</v>
      </c>
      <c r="E110" s="13">
        <v>2120070910</v>
      </c>
      <c r="F110" s="26"/>
      <c r="G110" s="16">
        <f>G111+G112+G113+G114</f>
        <v>173420</v>
      </c>
    </row>
    <row r="111" spans="1:7" ht="51">
      <c r="A111" s="4" t="s">
        <v>85</v>
      </c>
      <c r="B111" s="23">
        <v>74</v>
      </c>
      <c r="C111" s="21">
        <v>7</v>
      </c>
      <c r="D111" s="21">
        <v>2</v>
      </c>
      <c r="E111" s="13">
        <v>2120070910</v>
      </c>
      <c r="F111" s="26">
        <v>100</v>
      </c>
      <c r="G111" s="16">
        <v>141506</v>
      </c>
    </row>
    <row r="112" spans="1:7" ht="25.5">
      <c r="A112" s="4" t="s">
        <v>91</v>
      </c>
      <c r="B112" s="23">
        <v>74</v>
      </c>
      <c r="C112" s="21">
        <v>7</v>
      </c>
      <c r="D112" s="21">
        <v>2</v>
      </c>
      <c r="E112" s="13">
        <v>2120070910</v>
      </c>
      <c r="F112" s="26">
        <v>200</v>
      </c>
      <c r="G112" s="16">
        <v>3352.3</v>
      </c>
    </row>
    <row r="113" spans="1:7" ht="25.5" customHeight="1">
      <c r="A113" s="4" t="s">
        <v>112</v>
      </c>
      <c r="B113" s="23">
        <v>74</v>
      </c>
      <c r="C113" s="21">
        <v>7</v>
      </c>
      <c r="D113" s="21">
        <v>2</v>
      </c>
      <c r="E113" s="13">
        <v>2120070910</v>
      </c>
      <c r="F113" s="26">
        <v>320</v>
      </c>
      <c r="G113" s="16">
        <v>73</v>
      </c>
    </row>
    <row r="114" spans="1:7" ht="12.75">
      <c r="A114" s="4" t="s">
        <v>111</v>
      </c>
      <c r="B114" s="23">
        <v>74</v>
      </c>
      <c r="C114" s="21">
        <v>7</v>
      </c>
      <c r="D114" s="21">
        <v>2</v>
      </c>
      <c r="E114" s="13">
        <v>2120070910</v>
      </c>
      <c r="F114" s="26">
        <v>610</v>
      </c>
      <c r="G114" s="16">
        <v>28488.7</v>
      </c>
    </row>
    <row r="115" spans="1:7" ht="51">
      <c r="A115" s="4" t="s">
        <v>154</v>
      </c>
      <c r="B115" s="23">
        <v>74</v>
      </c>
      <c r="C115" s="21">
        <v>7</v>
      </c>
      <c r="D115" s="21">
        <v>2</v>
      </c>
      <c r="E115" s="13">
        <v>2120070930</v>
      </c>
      <c r="F115" s="26"/>
      <c r="G115" s="16">
        <f>G116+G117</f>
        <v>96</v>
      </c>
    </row>
    <row r="116" spans="1:7" ht="25.5">
      <c r="A116" s="4" t="s">
        <v>91</v>
      </c>
      <c r="B116" s="23">
        <v>74</v>
      </c>
      <c r="C116" s="21">
        <v>7</v>
      </c>
      <c r="D116" s="21">
        <v>2</v>
      </c>
      <c r="E116" s="13">
        <v>2120070930</v>
      </c>
      <c r="F116" s="26">
        <v>200</v>
      </c>
      <c r="G116" s="16">
        <v>84.3</v>
      </c>
    </row>
    <row r="117" spans="1:7" ht="12.75">
      <c r="A117" s="4" t="s">
        <v>111</v>
      </c>
      <c r="B117" s="23">
        <v>74</v>
      </c>
      <c r="C117" s="21">
        <v>7</v>
      </c>
      <c r="D117" s="21">
        <v>2</v>
      </c>
      <c r="E117" s="13">
        <v>2120070930</v>
      </c>
      <c r="F117" s="26">
        <v>610</v>
      </c>
      <c r="G117" s="16">
        <v>11.7</v>
      </c>
    </row>
    <row r="118" spans="1:7" ht="38.25">
      <c r="A118" s="38" t="s">
        <v>136</v>
      </c>
      <c r="B118" s="23">
        <v>74</v>
      </c>
      <c r="C118" s="21">
        <v>7</v>
      </c>
      <c r="D118" s="21">
        <v>2</v>
      </c>
      <c r="E118" s="13" t="s">
        <v>135</v>
      </c>
      <c r="F118" s="26"/>
      <c r="G118" s="16">
        <f>G119+G120</f>
        <v>10409.300000000001</v>
      </c>
    </row>
    <row r="119" spans="1:7" ht="25.5">
      <c r="A119" s="4" t="s">
        <v>91</v>
      </c>
      <c r="B119" s="23">
        <v>74</v>
      </c>
      <c r="C119" s="21">
        <v>7</v>
      </c>
      <c r="D119" s="21">
        <v>2</v>
      </c>
      <c r="E119" s="13" t="s">
        <v>135</v>
      </c>
      <c r="F119" s="26">
        <v>200</v>
      </c>
      <c r="G119" s="16">
        <v>9722.7</v>
      </c>
    </row>
    <row r="120" spans="1:7" ht="12.75">
      <c r="A120" s="4" t="s">
        <v>111</v>
      </c>
      <c r="B120" s="23">
        <v>74</v>
      </c>
      <c r="C120" s="21">
        <v>7</v>
      </c>
      <c r="D120" s="21">
        <v>2</v>
      </c>
      <c r="E120" s="13" t="s">
        <v>135</v>
      </c>
      <c r="F120" s="26">
        <v>610</v>
      </c>
      <c r="G120" s="16">
        <v>686.6</v>
      </c>
    </row>
    <row r="121" spans="1:7" ht="25.5">
      <c r="A121" s="4" t="s">
        <v>158</v>
      </c>
      <c r="B121" s="23">
        <v>74</v>
      </c>
      <c r="C121" s="21">
        <v>7</v>
      </c>
      <c r="D121" s="21">
        <v>2</v>
      </c>
      <c r="E121" s="13" t="s">
        <v>64</v>
      </c>
      <c r="F121" s="26"/>
      <c r="G121" s="16">
        <f>G122+G123</f>
        <v>4500</v>
      </c>
    </row>
    <row r="122" spans="1:7" ht="25.5">
      <c r="A122" s="4" t="s">
        <v>91</v>
      </c>
      <c r="B122" s="23">
        <v>74</v>
      </c>
      <c r="C122" s="21">
        <v>7</v>
      </c>
      <c r="D122" s="21">
        <v>2</v>
      </c>
      <c r="E122" s="13" t="s">
        <v>64</v>
      </c>
      <c r="F122" s="26">
        <v>200</v>
      </c>
      <c r="G122" s="16">
        <v>4000</v>
      </c>
    </row>
    <row r="123" spans="1:7" ht="12.75">
      <c r="A123" s="4" t="s">
        <v>111</v>
      </c>
      <c r="B123" s="23">
        <v>74</v>
      </c>
      <c r="C123" s="21">
        <v>7</v>
      </c>
      <c r="D123" s="21">
        <v>2</v>
      </c>
      <c r="E123" s="13" t="s">
        <v>64</v>
      </c>
      <c r="F123" s="26">
        <v>610</v>
      </c>
      <c r="G123" s="16">
        <v>500</v>
      </c>
    </row>
    <row r="124" spans="1:7" ht="12.75">
      <c r="A124" s="4" t="s">
        <v>52</v>
      </c>
      <c r="B124" s="23">
        <v>74</v>
      </c>
      <c r="C124" s="21">
        <v>7</v>
      </c>
      <c r="D124" s="21">
        <v>3</v>
      </c>
      <c r="E124" s="13"/>
      <c r="F124" s="26"/>
      <c r="G124" s="16">
        <f>G125+G129+G131+G133</f>
        <v>13449.3</v>
      </c>
    </row>
    <row r="125" spans="1:7" ht="25.5">
      <c r="A125" s="4" t="s">
        <v>119</v>
      </c>
      <c r="B125" s="23">
        <v>74</v>
      </c>
      <c r="C125" s="21">
        <v>7</v>
      </c>
      <c r="D125" s="21">
        <v>3</v>
      </c>
      <c r="E125" s="13" t="s">
        <v>56</v>
      </c>
      <c r="F125" s="26"/>
      <c r="G125" s="16">
        <f>G126+G127+G128</f>
        <v>1275.5</v>
      </c>
    </row>
    <row r="126" spans="1:7" ht="51">
      <c r="A126" s="4" t="s">
        <v>83</v>
      </c>
      <c r="B126" s="23">
        <v>74</v>
      </c>
      <c r="C126" s="21">
        <v>7</v>
      </c>
      <c r="D126" s="21">
        <v>3</v>
      </c>
      <c r="E126" s="13" t="s">
        <v>56</v>
      </c>
      <c r="F126" s="26">
        <v>100</v>
      </c>
      <c r="G126" s="16">
        <v>300</v>
      </c>
    </row>
    <row r="127" spans="1:7" ht="25.5">
      <c r="A127" s="4" t="s">
        <v>91</v>
      </c>
      <c r="B127" s="23">
        <v>74</v>
      </c>
      <c r="C127" s="21">
        <v>7</v>
      </c>
      <c r="D127" s="21">
        <v>3</v>
      </c>
      <c r="E127" s="13" t="s">
        <v>56</v>
      </c>
      <c r="F127" s="26">
        <v>200</v>
      </c>
      <c r="G127" s="16">
        <v>931.8</v>
      </c>
    </row>
    <row r="128" spans="1:7" ht="12.75">
      <c r="A128" s="4" t="s">
        <v>92</v>
      </c>
      <c r="B128" s="23">
        <v>74</v>
      </c>
      <c r="C128" s="21">
        <v>7</v>
      </c>
      <c r="D128" s="21">
        <v>3</v>
      </c>
      <c r="E128" s="13" t="s">
        <v>56</v>
      </c>
      <c r="F128" s="26">
        <v>800</v>
      </c>
      <c r="G128" s="16">
        <v>43.7</v>
      </c>
    </row>
    <row r="129" spans="1:7" ht="25.5">
      <c r="A129" s="4" t="s">
        <v>119</v>
      </c>
      <c r="B129" s="23">
        <v>74</v>
      </c>
      <c r="C129" s="21">
        <v>7</v>
      </c>
      <c r="D129" s="21">
        <v>3</v>
      </c>
      <c r="E129" s="13" t="s">
        <v>109</v>
      </c>
      <c r="F129" s="26"/>
      <c r="G129" s="16">
        <f>G130</f>
        <v>11653.8</v>
      </c>
    </row>
    <row r="130" spans="1:7" ht="51">
      <c r="A130" s="4" t="s">
        <v>83</v>
      </c>
      <c r="B130" s="23">
        <v>74</v>
      </c>
      <c r="C130" s="21">
        <v>7</v>
      </c>
      <c r="D130" s="21">
        <v>3</v>
      </c>
      <c r="E130" s="13" t="s">
        <v>109</v>
      </c>
      <c r="F130" s="26">
        <v>100</v>
      </c>
      <c r="G130" s="16">
        <v>11653.8</v>
      </c>
    </row>
    <row r="131" spans="1:7" ht="12.75">
      <c r="A131" s="4" t="s">
        <v>97</v>
      </c>
      <c r="B131" s="23">
        <v>74</v>
      </c>
      <c r="C131" s="21">
        <v>7</v>
      </c>
      <c r="D131" s="21">
        <v>3</v>
      </c>
      <c r="E131" s="13" t="s">
        <v>96</v>
      </c>
      <c r="F131" s="26"/>
      <c r="G131" s="16">
        <f>G132</f>
        <v>120</v>
      </c>
    </row>
    <row r="132" spans="1:7" ht="25.5">
      <c r="A132" s="4" t="s">
        <v>91</v>
      </c>
      <c r="B132" s="23">
        <v>74</v>
      </c>
      <c r="C132" s="21">
        <v>7</v>
      </c>
      <c r="D132" s="21">
        <v>3</v>
      </c>
      <c r="E132" s="13" t="s">
        <v>96</v>
      </c>
      <c r="F132" s="26">
        <v>200</v>
      </c>
      <c r="G132" s="16">
        <v>120</v>
      </c>
    </row>
    <row r="133" spans="1:7" ht="25.5">
      <c r="A133" s="4" t="s">
        <v>158</v>
      </c>
      <c r="B133" s="23">
        <v>74</v>
      </c>
      <c r="C133" s="21">
        <v>7</v>
      </c>
      <c r="D133" s="21">
        <v>3</v>
      </c>
      <c r="E133" s="13" t="s">
        <v>64</v>
      </c>
      <c r="F133" s="26"/>
      <c r="G133" s="16">
        <f>G134</f>
        <v>400</v>
      </c>
    </row>
    <row r="134" spans="1:7" ht="25.5">
      <c r="A134" s="4" t="s">
        <v>91</v>
      </c>
      <c r="B134" s="23">
        <v>74</v>
      </c>
      <c r="C134" s="21">
        <v>7</v>
      </c>
      <c r="D134" s="21">
        <v>3</v>
      </c>
      <c r="E134" s="13" t="s">
        <v>64</v>
      </c>
      <c r="F134" s="26">
        <v>200</v>
      </c>
      <c r="G134" s="16">
        <v>400</v>
      </c>
    </row>
    <row r="135" spans="1:7" s="8" customFormat="1" ht="12.75">
      <c r="A135" s="4" t="s">
        <v>21</v>
      </c>
      <c r="B135" s="23">
        <v>74</v>
      </c>
      <c r="C135" s="21">
        <v>7</v>
      </c>
      <c r="D135" s="21">
        <v>7</v>
      </c>
      <c r="E135" s="13"/>
      <c r="F135" s="26"/>
      <c r="G135" s="16">
        <f>G136+G138+G140</f>
        <v>4487.8</v>
      </c>
    </row>
    <row r="136" spans="1:7" ht="12.75">
      <c r="A136" s="4" t="s">
        <v>22</v>
      </c>
      <c r="B136" s="23">
        <v>74</v>
      </c>
      <c r="C136" s="21">
        <v>7</v>
      </c>
      <c r="D136" s="21">
        <v>7</v>
      </c>
      <c r="E136" s="13">
        <v>2130016420</v>
      </c>
      <c r="F136" s="26"/>
      <c r="G136" s="16">
        <f>G137</f>
        <v>19.4</v>
      </c>
    </row>
    <row r="137" spans="1:7" ht="25.5">
      <c r="A137" s="4" t="s">
        <v>91</v>
      </c>
      <c r="B137" s="23">
        <v>74</v>
      </c>
      <c r="C137" s="21">
        <v>7</v>
      </c>
      <c r="D137" s="21">
        <v>7</v>
      </c>
      <c r="E137" s="13">
        <v>2130016420</v>
      </c>
      <c r="F137" s="26">
        <v>200</v>
      </c>
      <c r="G137" s="16">
        <v>19.4</v>
      </c>
    </row>
    <row r="138" spans="1:7" ht="12.75">
      <c r="A138" s="4" t="s">
        <v>23</v>
      </c>
      <c r="B138" s="23">
        <v>74</v>
      </c>
      <c r="C138" s="21">
        <v>7</v>
      </c>
      <c r="D138" s="21">
        <v>7</v>
      </c>
      <c r="E138" s="13">
        <v>2130016450</v>
      </c>
      <c r="F138" s="26"/>
      <c r="G138" s="16">
        <f>G139</f>
        <v>517.2</v>
      </c>
    </row>
    <row r="139" spans="1:7" ht="25.5">
      <c r="A139" s="4" t="s">
        <v>91</v>
      </c>
      <c r="B139" s="23">
        <v>74</v>
      </c>
      <c r="C139" s="21">
        <v>7</v>
      </c>
      <c r="D139" s="21">
        <v>7</v>
      </c>
      <c r="E139" s="13">
        <v>2130016450</v>
      </c>
      <c r="F139" s="26">
        <v>200</v>
      </c>
      <c r="G139" s="16">
        <v>517.2</v>
      </c>
    </row>
    <row r="140" spans="1:7" ht="12.75">
      <c r="A140" s="4" t="s">
        <v>121</v>
      </c>
      <c r="B140" s="23">
        <v>74</v>
      </c>
      <c r="C140" s="21">
        <v>7</v>
      </c>
      <c r="D140" s="21">
        <v>7</v>
      </c>
      <c r="E140" s="13" t="s">
        <v>120</v>
      </c>
      <c r="F140" s="26"/>
      <c r="G140" s="16">
        <f>G141+G142</f>
        <v>3951.2</v>
      </c>
    </row>
    <row r="141" spans="1:7" ht="51">
      <c r="A141" s="4" t="s">
        <v>83</v>
      </c>
      <c r="B141" s="23">
        <v>74</v>
      </c>
      <c r="C141" s="21">
        <v>7</v>
      </c>
      <c r="D141" s="21">
        <v>7</v>
      </c>
      <c r="E141" s="13" t="s">
        <v>120</v>
      </c>
      <c r="F141" s="26">
        <v>100</v>
      </c>
      <c r="G141" s="16">
        <v>1980</v>
      </c>
    </row>
    <row r="142" spans="1:7" ht="25.5">
      <c r="A142" s="4" t="s">
        <v>91</v>
      </c>
      <c r="B142" s="23">
        <v>74</v>
      </c>
      <c r="C142" s="21">
        <v>7</v>
      </c>
      <c r="D142" s="21">
        <v>7</v>
      </c>
      <c r="E142" s="13" t="s">
        <v>120</v>
      </c>
      <c r="F142" s="26">
        <v>200</v>
      </c>
      <c r="G142" s="16">
        <v>1971.2</v>
      </c>
    </row>
    <row r="143" spans="1:7" ht="12.75">
      <c r="A143" s="4" t="s">
        <v>24</v>
      </c>
      <c r="B143" s="23">
        <v>74</v>
      </c>
      <c r="C143" s="21">
        <v>7</v>
      </c>
      <c r="D143" s="21">
        <v>9</v>
      </c>
      <c r="E143" s="13"/>
      <c r="F143" s="26"/>
      <c r="G143" s="16">
        <f>G144+G148+G150+G153</f>
        <v>8688</v>
      </c>
    </row>
    <row r="144" spans="1:7" ht="12.75">
      <c r="A144" s="4" t="s">
        <v>25</v>
      </c>
      <c r="B144" s="23">
        <v>74</v>
      </c>
      <c r="C144" s="21">
        <v>7</v>
      </c>
      <c r="D144" s="21">
        <v>9</v>
      </c>
      <c r="E144" s="13" t="s">
        <v>65</v>
      </c>
      <c r="F144" s="26"/>
      <c r="G144" s="16">
        <f>G145+G146+G147</f>
        <v>4234.2</v>
      </c>
    </row>
    <row r="145" spans="1:7" ht="51">
      <c r="A145" s="4" t="s">
        <v>83</v>
      </c>
      <c r="B145" s="23">
        <v>74</v>
      </c>
      <c r="C145" s="21">
        <v>7</v>
      </c>
      <c r="D145" s="21">
        <v>9</v>
      </c>
      <c r="E145" s="13" t="s">
        <v>65</v>
      </c>
      <c r="F145" s="26">
        <v>100</v>
      </c>
      <c r="G145" s="16">
        <v>3069.7</v>
      </c>
    </row>
    <row r="146" spans="1:7" ht="25.5">
      <c r="A146" s="4" t="s">
        <v>91</v>
      </c>
      <c r="B146" s="23">
        <v>74</v>
      </c>
      <c r="C146" s="21">
        <v>7</v>
      </c>
      <c r="D146" s="21">
        <v>9</v>
      </c>
      <c r="E146" s="13" t="s">
        <v>65</v>
      </c>
      <c r="F146" s="26">
        <v>200</v>
      </c>
      <c r="G146" s="16">
        <v>1160</v>
      </c>
    </row>
    <row r="147" spans="1:7" ht="12.75">
      <c r="A147" s="4" t="s">
        <v>92</v>
      </c>
      <c r="B147" s="23">
        <v>74</v>
      </c>
      <c r="C147" s="21">
        <v>7</v>
      </c>
      <c r="D147" s="21">
        <v>9</v>
      </c>
      <c r="E147" s="13" t="s">
        <v>65</v>
      </c>
      <c r="F147" s="26">
        <v>800</v>
      </c>
      <c r="G147" s="16">
        <v>4.5</v>
      </c>
    </row>
    <row r="148" spans="1:7" ht="51">
      <c r="A148" s="4" t="s">
        <v>143</v>
      </c>
      <c r="B148" s="23">
        <v>74</v>
      </c>
      <c r="C148" s="21">
        <v>7</v>
      </c>
      <c r="D148" s="21">
        <v>9</v>
      </c>
      <c r="E148" s="13" t="s">
        <v>66</v>
      </c>
      <c r="F148" s="26"/>
      <c r="G148" s="16">
        <f>G149</f>
        <v>668</v>
      </c>
    </row>
    <row r="149" spans="1:7" ht="51">
      <c r="A149" s="4" t="s">
        <v>83</v>
      </c>
      <c r="B149" s="23">
        <v>74</v>
      </c>
      <c r="C149" s="21">
        <v>7</v>
      </c>
      <c r="D149" s="21">
        <v>9</v>
      </c>
      <c r="E149" s="13" t="s">
        <v>66</v>
      </c>
      <c r="F149" s="26">
        <v>100</v>
      </c>
      <c r="G149" s="16">
        <v>668</v>
      </c>
    </row>
    <row r="150" spans="1:7" ht="51">
      <c r="A150" s="4" t="s">
        <v>15</v>
      </c>
      <c r="B150" s="23">
        <v>74</v>
      </c>
      <c r="C150" s="21">
        <v>7</v>
      </c>
      <c r="D150" s="21">
        <v>9</v>
      </c>
      <c r="E150" s="13" t="s">
        <v>59</v>
      </c>
      <c r="F150" s="26"/>
      <c r="G150" s="16">
        <f>G151+G152</f>
        <v>3757.8</v>
      </c>
    </row>
    <row r="151" spans="1:7" ht="51">
      <c r="A151" s="4" t="s">
        <v>83</v>
      </c>
      <c r="B151" s="23">
        <v>74</v>
      </c>
      <c r="C151" s="21">
        <v>7</v>
      </c>
      <c r="D151" s="21">
        <v>9</v>
      </c>
      <c r="E151" s="13" t="s">
        <v>59</v>
      </c>
      <c r="F151" s="26">
        <v>100</v>
      </c>
      <c r="G151" s="16">
        <v>3585.3</v>
      </c>
    </row>
    <row r="152" spans="1:7" ht="25.5">
      <c r="A152" s="4" t="s">
        <v>91</v>
      </c>
      <c r="B152" s="23">
        <v>74</v>
      </c>
      <c r="C152" s="21">
        <v>7</v>
      </c>
      <c r="D152" s="21">
        <v>9</v>
      </c>
      <c r="E152" s="13" t="s">
        <v>59</v>
      </c>
      <c r="F152" s="26">
        <v>200</v>
      </c>
      <c r="G152" s="16">
        <v>172.5</v>
      </c>
    </row>
    <row r="153" spans="1:7" ht="12.75">
      <c r="A153" s="4" t="s">
        <v>185</v>
      </c>
      <c r="B153" s="23">
        <v>74</v>
      </c>
      <c r="C153" s="21">
        <v>7</v>
      </c>
      <c r="D153" s="21">
        <v>9</v>
      </c>
      <c r="E153" s="13" t="s">
        <v>107</v>
      </c>
      <c r="F153" s="26"/>
      <c r="G153" s="16">
        <f>G154</f>
        <v>28</v>
      </c>
    </row>
    <row r="154" spans="1:7" ht="25.5">
      <c r="A154" s="4" t="s">
        <v>112</v>
      </c>
      <c r="B154" s="23">
        <v>74</v>
      </c>
      <c r="C154" s="21">
        <v>7</v>
      </c>
      <c r="D154" s="21">
        <v>9</v>
      </c>
      <c r="E154" s="13" t="s">
        <v>107</v>
      </c>
      <c r="F154" s="26">
        <v>320</v>
      </c>
      <c r="G154" s="16">
        <v>28</v>
      </c>
    </row>
    <row r="155" spans="1:7" ht="12.75">
      <c r="A155" s="4" t="s">
        <v>26</v>
      </c>
      <c r="B155" s="23">
        <v>74</v>
      </c>
      <c r="C155" s="21">
        <v>10</v>
      </c>
      <c r="D155" s="21"/>
      <c r="E155" s="13"/>
      <c r="F155" s="26"/>
      <c r="G155" s="16">
        <f>G156</f>
        <v>22450</v>
      </c>
    </row>
    <row r="156" spans="1:7" ht="12.75">
      <c r="A156" s="4" t="s">
        <v>27</v>
      </c>
      <c r="B156" s="23">
        <v>74</v>
      </c>
      <c r="C156" s="21">
        <v>10</v>
      </c>
      <c r="D156" s="21">
        <v>4</v>
      </c>
      <c r="E156" s="13"/>
      <c r="F156" s="26"/>
      <c r="G156" s="16">
        <f>G157+G160</f>
        <v>22450</v>
      </c>
    </row>
    <row r="157" spans="1:7" ht="51">
      <c r="A157" s="4" t="s">
        <v>122</v>
      </c>
      <c r="B157" s="23">
        <v>74</v>
      </c>
      <c r="C157" s="21">
        <v>10</v>
      </c>
      <c r="D157" s="21">
        <v>4</v>
      </c>
      <c r="E157" s="13" t="s">
        <v>123</v>
      </c>
      <c r="F157" s="26"/>
      <c r="G157" s="16">
        <f>G158+G159</f>
        <v>2477</v>
      </c>
    </row>
    <row r="158" spans="1:7" ht="25.5">
      <c r="A158" s="4" t="s">
        <v>91</v>
      </c>
      <c r="B158" s="23">
        <v>74</v>
      </c>
      <c r="C158" s="21">
        <v>10</v>
      </c>
      <c r="D158" s="21">
        <v>4</v>
      </c>
      <c r="E158" s="13">
        <v>9040070700</v>
      </c>
      <c r="F158" s="26">
        <v>200</v>
      </c>
      <c r="G158" s="16">
        <v>2.5</v>
      </c>
    </row>
    <row r="159" spans="1:7" ht="25.5">
      <c r="A159" s="4" t="s">
        <v>112</v>
      </c>
      <c r="B159" s="23">
        <v>74</v>
      </c>
      <c r="C159" s="21">
        <v>10</v>
      </c>
      <c r="D159" s="21">
        <v>4</v>
      </c>
      <c r="E159" s="13">
        <v>9040070700</v>
      </c>
      <c r="F159" s="26">
        <v>320</v>
      </c>
      <c r="G159" s="16">
        <v>2474.5</v>
      </c>
    </row>
    <row r="160" spans="1:7" ht="38.25">
      <c r="A160" s="4" t="s">
        <v>124</v>
      </c>
      <c r="B160" s="23">
        <v>74</v>
      </c>
      <c r="C160" s="21">
        <v>10</v>
      </c>
      <c r="D160" s="21">
        <v>4</v>
      </c>
      <c r="E160" s="13" t="s">
        <v>115</v>
      </c>
      <c r="F160" s="26"/>
      <c r="G160" s="16">
        <f>G161+G162+G163</f>
        <v>19973</v>
      </c>
    </row>
    <row r="161" spans="1:7" ht="25.5">
      <c r="A161" s="4" t="s">
        <v>91</v>
      </c>
      <c r="B161" s="23">
        <v>74</v>
      </c>
      <c r="C161" s="21">
        <v>10</v>
      </c>
      <c r="D161" s="21">
        <v>4</v>
      </c>
      <c r="E161" s="13" t="s">
        <v>115</v>
      </c>
      <c r="F161" s="26">
        <v>200</v>
      </c>
      <c r="G161" s="16">
        <v>59.8</v>
      </c>
    </row>
    <row r="162" spans="1:7" ht="12.75">
      <c r="A162" s="4" t="s">
        <v>116</v>
      </c>
      <c r="B162" s="23">
        <v>74</v>
      </c>
      <c r="C162" s="21">
        <v>10</v>
      </c>
      <c r="D162" s="21">
        <v>4</v>
      </c>
      <c r="E162" s="13" t="s">
        <v>115</v>
      </c>
      <c r="F162" s="26">
        <v>310</v>
      </c>
      <c r="G162" s="16">
        <v>17286.2</v>
      </c>
    </row>
    <row r="163" spans="1:7" ht="25.5">
      <c r="A163" s="4" t="s">
        <v>112</v>
      </c>
      <c r="B163" s="23">
        <v>74</v>
      </c>
      <c r="C163" s="21">
        <v>10</v>
      </c>
      <c r="D163" s="21">
        <v>4</v>
      </c>
      <c r="E163" s="13" t="s">
        <v>115</v>
      </c>
      <c r="F163" s="26">
        <v>320</v>
      </c>
      <c r="G163" s="16">
        <v>2627</v>
      </c>
    </row>
    <row r="164" spans="1:7" s="11" customFormat="1" ht="25.5">
      <c r="A164" s="10" t="s">
        <v>28</v>
      </c>
      <c r="B164" s="22">
        <v>92</v>
      </c>
      <c r="C164" s="20"/>
      <c r="D164" s="20"/>
      <c r="E164" s="12"/>
      <c r="F164" s="25"/>
      <c r="G164" s="15">
        <f>G165+G173</f>
        <v>8912.599999999999</v>
      </c>
    </row>
    <row r="165" spans="1:7" ht="12.75">
      <c r="A165" s="4" t="s">
        <v>29</v>
      </c>
      <c r="B165" s="23">
        <v>92</v>
      </c>
      <c r="C165" s="21">
        <v>1</v>
      </c>
      <c r="D165" s="21"/>
      <c r="E165" s="13"/>
      <c r="F165" s="26"/>
      <c r="G165" s="16">
        <f>G166+G169</f>
        <v>7819.599999999999</v>
      </c>
    </row>
    <row r="166" spans="1:7" ht="27.75" customHeight="1">
      <c r="A166" s="4" t="s">
        <v>31</v>
      </c>
      <c r="B166" s="23">
        <v>92</v>
      </c>
      <c r="C166" s="21">
        <v>1</v>
      </c>
      <c r="D166" s="21">
        <v>6</v>
      </c>
      <c r="E166" s="13"/>
      <c r="F166" s="26"/>
      <c r="G166" s="16">
        <f>G167</f>
        <v>5375.4</v>
      </c>
    </row>
    <row r="167" spans="1:7" ht="12.75">
      <c r="A167" s="4" t="s">
        <v>25</v>
      </c>
      <c r="B167" s="23">
        <v>92</v>
      </c>
      <c r="C167" s="21">
        <v>1</v>
      </c>
      <c r="D167" s="21">
        <v>6</v>
      </c>
      <c r="E167" s="13" t="s">
        <v>65</v>
      </c>
      <c r="F167" s="26"/>
      <c r="G167" s="16">
        <f>G168</f>
        <v>5375.4</v>
      </c>
    </row>
    <row r="168" spans="1:7" ht="51">
      <c r="A168" s="4" t="s">
        <v>83</v>
      </c>
      <c r="B168" s="23">
        <v>92</v>
      </c>
      <c r="C168" s="21">
        <v>1</v>
      </c>
      <c r="D168" s="21">
        <v>6</v>
      </c>
      <c r="E168" s="13" t="s">
        <v>65</v>
      </c>
      <c r="F168" s="26">
        <v>100</v>
      </c>
      <c r="G168" s="16">
        <v>5375.4</v>
      </c>
    </row>
    <row r="169" spans="1:7" ht="12.75">
      <c r="A169" s="4" t="s">
        <v>32</v>
      </c>
      <c r="B169" s="23">
        <v>92</v>
      </c>
      <c r="C169" s="21">
        <v>1</v>
      </c>
      <c r="D169" s="21">
        <v>13</v>
      </c>
      <c r="E169" s="13"/>
      <c r="F169" s="26"/>
      <c r="G169" s="16">
        <f>G170</f>
        <v>2444.2</v>
      </c>
    </row>
    <row r="170" spans="1:7" ht="51">
      <c r="A170" s="4" t="s">
        <v>15</v>
      </c>
      <c r="B170" s="23">
        <v>92</v>
      </c>
      <c r="C170" s="21">
        <v>1</v>
      </c>
      <c r="D170" s="21">
        <v>13</v>
      </c>
      <c r="E170" s="13" t="s">
        <v>59</v>
      </c>
      <c r="F170" s="26"/>
      <c r="G170" s="16">
        <f>G171+G172</f>
        <v>2444.2</v>
      </c>
    </row>
    <row r="171" spans="1:7" ht="51">
      <c r="A171" s="4" t="s">
        <v>83</v>
      </c>
      <c r="B171" s="23">
        <v>92</v>
      </c>
      <c r="C171" s="21">
        <v>1</v>
      </c>
      <c r="D171" s="21">
        <v>13</v>
      </c>
      <c r="E171" s="13" t="s">
        <v>59</v>
      </c>
      <c r="F171" s="26">
        <v>100</v>
      </c>
      <c r="G171" s="16">
        <v>2284.2</v>
      </c>
    </row>
    <row r="172" spans="1:7" ht="25.5">
      <c r="A172" s="4" t="s">
        <v>91</v>
      </c>
      <c r="B172" s="23">
        <v>92</v>
      </c>
      <c r="C172" s="21">
        <v>1</v>
      </c>
      <c r="D172" s="21">
        <v>13</v>
      </c>
      <c r="E172" s="13" t="s">
        <v>59</v>
      </c>
      <c r="F172" s="26">
        <v>200</v>
      </c>
      <c r="G172" s="16">
        <v>160</v>
      </c>
    </row>
    <row r="173" spans="1:7" ht="12.75">
      <c r="A173" s="4" t="s">
        <v>37</v>
      </c>
      <c r="B173" s="23">
        <v>92</v>
      </c>
      <c r="C173" s="21">
        <v>5</v>
      </c>
      <c r="D173" s="21"/>
      <c r="E173" s="13"/>
      <c r="F173" s="26"/>
      <c r="G173" s="16">
        <f>SUM(G174)</f>
        <v>1093</v>
      </c>
    </row>
    <row r="174" spans="1:7" ht="12.75">
      <c r="A174" s="4" t="s">
        <v>101</v>
      </c>
      <c r="B174" s="23">
        <v>92</v>
      </c>
      <c r="C174" s="21">
        <v>5</v>
      </c>
      <c r="D174" s="21">
        <v>2</v>
      </c>
      <c r="E174" s="13"/>
      <c r="F174" s="26"/>
      <c r="G174" s="16">
        <f>SUM(G175)</f>
        <v>1093</v>
      </c>
    </row>
    <row r="175" spans="1:7" ht="25.5">
      <c r="A175" s="4" t="s">
        <v>158</v>
      </c>
      <c r="B175" s="23">
        <v>92</v>
      </c>
      <c r="C175" s="21">
        <v>5</v>
      </c>
      <c r="D175" s="21">
        <v>2</v>
      </c>
      <c r="E175" s="13" t="s">
        <v>64</v>
      </c>
      <c r="F175" s="26"/>
      <c r="G175" s="16">
        <f>SUM(G176)</f>
        <v>1093</v>
      </c>
    </row>
    <row r="176" spans="1:7" ht="25.5">
      <c r="A176" s="4" t="s">
        <v>91</v>
      </c>
      <c r="B176" s="23">
        <v>92</v>
      </c>
      <c r="C176" s="21">
        <v>5</v>
      </c>
      <c r="D176" s="21">
        <v>2</v>
      </c>
      <c r="E176" s="13" t="s">
        <v>64</v>
      </c>
      <c r="F176" s="26">
        <v>200</v>
      </c>
      <c r="G176" s="16">
        <v>1093</v>
      </c>
    </row>
    <row r="177" spans="1:7" s="11" customFormat="1" ht="12.75">
      <c r="A177" s="10" t="s">
        <v>69</v>
      </c>
      <c r="B177" s="22">
        <v>303</v>
      </c>
      <c r="C177" s="20"/>
      <c r="D177" s="20"/>
      <c r="E177" s="12"/>
      <c r="F177" s="25"/>
      <c r="G177" s="15">
        <f>G178+G196+G200</f>
        <v>26070.5</v>
      </c>
    </row>
    <row r="178" spans="1:7" ht="12.75">
      <c r="A178" s="4" t="s">
        <v>29</v>
      </c>
      <c r="B178" s="23">
        <v>303</v>
      </c>
      <c r="C178" s="21">
        <v>1</v>
      </c>
      <c r="D178" s="21"/>
      <c r="E178" s="13"/>
      <c r="F178" s="26"/>
      <c r="G178" s="16">
        <f>G179+G182+G185+G188+G191</f>
        <v>24322.7</v>
      </c>
    </row>
    <row r="179" spans="1:7" ht="25.5">
      <c r="A179" s="4" t="s">
        <v>53</v>
      </c>
      <c r="B179" s="23">
        <v>303</v>
      </c>
      <c r="C179" s="21">
        <v>1</v>
      </c>
      <c r="D179" s="21">
        <v>2</v>
      </c>
      <c r="E179" s="13"/>
      <c r="F179" s="26"/>
      <c r="G179" s="16">
        <f>G180</f>
        <v>1572.8</v>
      </c>
    </row>
    <row r="180" spans="1:7" ht="12.75">
      <c r="A180" s="4" t="s">
        <v>54</v>
      </c>
      <c r="B180" s="23">
        <v>303</v>
      </c>
      <c r="C180" s="21">
        <v>1</v>
      </c>
      <c r="D180" s="21">
        <v>2</v>
      </c>
      <c r="E180" s="13" t="s">
        <v>70</v>
      </c>
      <c r="F180" s="26"/>
      <c r="G180" s="16">
        <f>G181</f>
        <v>1572.8</v>
      </c>
    </row>
    <row r="181" spans="1:7" ht="51">
      <c r="A181" s="4" t="s">
        <v>83</v>
      </c>
      <c r="B181" s="23">
        <v>303</v>
      </c>
      <c r="C181" s="21">
        <v>1</v>
      </c>
      <c r="D181" s="21">
        <v>2</v>
      </c>
      <c r="E181" s="13" t="s">
        <v>70</v>
      </c>
      <c r="F181" s="26">
        <v>100</v>
      </c>
      <c r="G181" s="16">
        <v>1572.8</v>
      </c>
    </row>
    <row r="182" spans="1:7" ht="38.25">
      <c r="A182" s="4" t="s">
        <v>42</v>
      </c>
      <c r="B182" s="23">
        <v>303</v>
      </c>
      <c r="C182" s="21">
        <v>1</v>
      </c>
      <c r="D182" s="21">
        <v>3</v>
      </c>
      <c r="E182" s="13"/>
      <c r="F182" s="26"/>
      <c r="G182" s="16">
        <f>G183</f>
        <v>391.9</v>
      </c>
    </row>
    <row r="183" spans="1:7" ht="12.75">
      <c r="A183" s="4" t="s">
        <v>25</v>
      </c>
      <c r="B183" s="23">
        <v>303</v>
      </c>
      <c r="C183" s="21">
        <v>1</v>
      </c>
      <c r="D183" s="21">
        <v>3</v>
      </c>
      <c r="E183" s="13" t="s">
        <v>65</v>
      </c>
      <c r="F183" s="26"/>
      <c r="G183" s="16">
        <f>G184</f>
        <v>391.9</v>
      </c>
    </row>
    <row r="184" spans="1:7" ht="51">
      <c r="A184" s="4" t="s">
        <v>83</v>
      </c>
      <c r="B184" s="23">
        <v>303</v>
      </c>
      <c r="C184" s="21">
        <v>1</v>
      </c>
      <c r="D184" s="21">
        <v>3</v>
      </c>
      <c r="E184" s="13" t="s">
        <v>65</v>
      </c>
      <c r="F184" s="26">
        <v>100</v>
      </c>
      <c r="G184" s="16">
        <v>391.9</v>
      </c>
    </row>
    <row r="185" spans="1:7" ht="26.25" customHeight="1">
      <c r="A185" s="4" t="s">
        <v>31</v>
      </c>
      <c r="B185" s="23">
        <v>303</v>
      </c>
      <c r="C185" s="21">
        <v>1</v>
      </c>
      <c r="D185" s="21">
        <v>6</v>
      </c>
      <c r="E185" s="13"/>
      <c r="F185" s="26"/>
      <c r="G185" s="16">
        <f>G186</f>
        <v>500</v>
      </c>
    </row>
    <row r="186" spans="1:7" ht="25.5">
      <c r="A186" s="4" t="s">
        <v>130</v>
      </c>
      <c r="B186" s="23">
        <v>303</v>
      </c>
      <c r="C186" s="21">
        <v>1</v>
      </c>
      <c r="D186" s="21">
        <v>6</v>
      </c>
      <c r="E186" s="13" t="s">
        <v>129</v>
      </c>
      <c r="F186" s="26"/>
      <c r="G186" s="16">
        <f>G187</f>
        <v>500</v>
      </c>
    </row>
    <row r="187" spans="1:7" ht="51">
      <c r="A187" s="4" t="s">
        <v>83</v>
      </c>
      <c r="B187" s="23">
        <v>303</v>
      </c>
      <c r="C187" s="21">
        <v>1</v>
      </c>
      <c r="D187" s="21">
        <v>6</v>
      </c>
      <c r="E187" s="13" t="s">
        <v>129</v>
      </c>
      <c r="F187" s="26">
        <v>100</v>
      </c>
      <c r="G187" s="16">
        <v>500</v>
      </c>
    </row>
    <row r="188" spans="1:7" ht="38.25">
      <c r="A188" s="4" t="s">
        <v>30</v>
      </c>
      <c r="B188" s="23">
        <v>303</v>
      </c>
      <c r="C188" s="21">
        <v>1</v>
      </c>
      <c r="D188" s="21">
        <v>4</v>
      </c>
      <c r="E188" s="13"/>
      <c r="F188" s="26"/>
      <c r="G188" s="16">
        <f>G189</f>
        <v>20069.4</v>
      </c>
    </row>
    <row r="189" spans="1:7" ht="12.75">
      <c r="A189" s="4" t="s">
        <v>25</v>
      </c>
      <c r="B189" s="23">
        <v>303</v>
      </c>
      <c r="C189" s="21">
        <v>1</v>
      </c>
      <c r="D189" s="21">
        <v>4</v>
      </c>
      <c r="E189" s="13" t="s">
        <v>65</v>
      </c>
      <c r="F189" s="26"/>
      <c r="G189" s="16">
        <f>G190</f>
        <v>20069.4</v>
      </c>
    </row>
    <row r="190" spans="1:7" ht="51">
      <c r="A190" s="4" t="s">
        <v>83</v>
      </c>
      <c r="B190" s="23">
        <v>303</v>
      </c>
      <c r="C190" s="21">
        <v>1</v>
      </c>
      <c r="D190" s="21">
        <v>4</v>
      </c>
      <c r="E190" s="13" t="s">
        <v>65</v>
      </c>
      <c r="F190" s="26">
        <v>100</v>
      </c>
      <c r="G190" s="16">
        <v>20069.4</v>
      </c>
    </row>
    <row r="191" spans="1:7" ht="12.75">
      <c r="A191" s="4" t="s">
        <v>32</v>
      </c>
      <c r="B191" s="23">
        <v>303</v>
      </c>
      <c r="C191" s="21">
        <v>1</v>
      </c>
      <c r="D191" s="21">
        <v>13</v>
      </c>
      <c r="E191" s="13"/>
      <c r="F191" s="26"/>
      <c r="G191" s="16">
        <f>G192+G194</f>
        <v>1788.6</v>
      </c>
    </row>
    <row r="192" spans="1:7" ht="25.5">
      <c r="A192" s="4" t="s">
        <v>144</v>
      </c>
      <c r="B192" s="23">
        <v>303</v>
      </c>
      <c r="C192" s="21">
        <v>1</v>
      </c>
      <c r="D192" s="21">
        <v>13</v>
      </c>
      <c r="E192" s="13" t="s">
        <v>67</v>
      </c>
      <c r="F192" s="26"/>
      <c r="G192" s="16">
        <f>G193</f>
        <v>288</v>
      </c>
    </row>
    <row r="193" spans="1:7" ht="51">
      <c r="A193" s="4" t="s">
        <v>83</v>
      </c>
      <c r="B193" s="23">
        <v>303</v>
      </c>
      <c r="C193" s="21">
        <v>1</v>
      </c>
      <c r="D193" s="21">
        <v>13</v>
      </c>
      <c r="E193" s="13" t="s">
        <v>67</v>
      </c>
      <c r="F193" s="26">
        <v>100</v>
      </c>
      <c r="G193" s="16">
        <v>288</v>
      </c>
    </row>
    <row r="194" spans="1:7" ht="51">
      <c r="A194" s="4" t="s">
        <v>15</v>
      </c>
      <c r="B194" s="23">
        <v>303</v>
      </c>
      <c r="C194" s="21">
        <v>1</v>
      </c>
      <c r="D194" s="21">
        <v>13</v>
      </c>
      <c r="E194" s="13" t="s">
        <v>59</v>
      </c>
      <c r="F194" s="26"/>
      <c r="G194" s="16">
        <f>G195</f>
        <v>1500.6</v>
      </c>
    </row>
    <row r="195" spans="1:7" ht="51">
      <c r="A195" s="4" t="s">
        <v>83</v>
      </c>
      <c r="B195" s="23">
        <v>303</v>
      </c>
      <c r="C195" s="21">
        <v>1</v>
      </c>
      <c r="D195" s="21">
        <v>13</v>
      </c>
      <c r="E195" s="13" t="s">
        <v>59</v>
      </c>
      <c r="F195" s="26">
        <v>100</v>
      </c>
      <c r="G195" s="16">
        <v>1500.6</v>
      </c>
    </row>
    <row r="196" spans="1:7" ht="25.5">
      <c r="A196" s="4" t="s">
        <v>44</v>
      </c>
      <c r="B196" s="23">
        <v>303</v>
      </c>
      <c r="C196" s="21">
        <v>3</v>
      </c>
      <c r="D196" s="21"/>
      <c r="E196" s="13"/>
      <c r="F196" s="26"/>
      <c r="G196" s="16">
        <f>G197</f>
        <v>1403.8</v>
      </c>
    </row>
    <row r="197" spans="1:7" ht="12.75">
      <c r="A197" s="4" t="s">
        <v>181</v>
      </c>
      <c r="B197" s="23">
        <v>303</v>
      </c>
      <c r="C197" s="21">
        <v>3</v>
      </c>
      <c r="D197" s="21">
        <v>9</v>
      </c>
      <c r="E197" s="13"/>
      <c r="F197" s="26"/>
      <c r="G197" s="16">
        <f>G198</f>
        <v>1403.8</v>
      </c>
    </row>
    <row r="198" spans="1:7" ht="25.5">
      <c r="A198" s="4" t="s">
        <v>149</v>
      </c>
      <c r="B198" s="23">
        <v>303</v>
      </c>
      <c r="C198" s="21">
        <v>3</v>
      </c>
      <c r="D198" s="21">
        <v>9</v>
      </c>
      <c r="E198" s="13" t="s">
        <v>71</v>
      </c>
      <c r="F198" s="26"/>
      <c r="G198" s="16">
        <f>G199</f>
        <v>1403.8</v>
      </c>
    </row>
    <row r="199" spans="1:7" ht="51">
      <c r="A199" s="4" t="s">
        <v>83</v>
      </c>
      <c r="B199" s="23">
        <v>303</v>
      </c>
      <c r="C199" s="21">
        <v>3</v>
      </c>
      <c r="D199" s="21">
        <v>9</v>
      </c>
      <c r="E199" s="13" t="s">
        <v>71</v>
      </c>
      <c r="F199" s="26">
        <v>100</v>
      </c>
      <c r="G199" s="16">
        <v>1403.8</v>
      </c>
    </row>
    <row r="200" spans="1:17" ht="12.75">
      <c r="A200" s="5" t="s">
        <v>9</v>
      </c>
      <c r="B200" s="24">
        <v>303</v>
      </c>
      <c r="C200" s="21">
        <v>7</v>
      </c>
      <c r="D200" s="14"/>
      <c r="E200" s="14"/>
      <c r="F200" s="27"/>
      <c r="G200" s="17">
        <f>G201</f>
        <v>344</v>
      </c>
      <c r="H200" s="1"/>
      <c r="I200" s="1"/>
      <c r="P200" s="45"/>
      <c r="Q200" s="45"/>
    </row>
    <row r="201" spans="1:9" ht="12.75">
      <c r="A201" s="5" t="s">
        <v>24</v>
      </c>
      <c r="B201" s="24">
        <v>303</v>
      </c>
      <c r="C201" s="21">
        <v>7</v>
      </c>
      <c r="D201" s="14" t="s">
        <v>103</v>
      </c>
      <c r="E201" s="14"/>
      <c r="F201" s="27"/>
      <c r="G201" s="17">
        <f>G202</f>
        <v>344</v>
      </c>
      <c r="H201" s="1"/>
      <c r="I201" s="1"/>
    </row>
    <row r="202" spans="1:9" ht="51">
      <c r="A202" s="4" t="s">
        <v>143</v>
      </c>
      <c r="B202" s="24">
        <v>303</v>
      </c>
      <c r="C202" s="21">
        <v>7</v>
      </c>
      <c r="D202" s="14" t="s">
        <v>103</v>
      </c>
      <c r="E202" s="14" t="s">
        <v>66</v>
      </c>
      <c r="F202" s="27"/>
      <c r="G202" s="17">
        <f>G203</f>
        <v>344</v>
      </c>
      <c r="H202" s="1"/>
      <c r="I202" s="1"/>
    </row>
    <row r="203" spans="1:9" ht="51">
      <c r="A203" s="4" t="s">
        <v>83</v>
      </c>
      <c r="B203" s="23">
        <v>303</v>
      </c>
      <c r="C203" s="21">
        <v>7</v>
      </c>
      <c r="D203" s="21">
        <v>9</v>
      </c>
      <c r="E203" s="13" t="s">
        <v>66</v>
      </c>
      <c r="F203" s="26">
        <v>100</v>
      </c>
      <c r="G203" s="17">
        <v>344</v>
      </c>
      <c r="H203" s="1"/>
      <c r="I203" s="1"/>
    </row>
    <row r="204" spans="1:7" s="11" customFormat="1" ht="38.25">
      <c r="A204" s="10" t="s">
        <v>41</v>
      </c>
      <c r="B204" s="22">
        <v>731</v>
      </c>
      <c r="C204" s="20"/>
      <c r="D204" s="20"/>
      <c r="E204" s="12"/>
      <c r="F204" s="25"/>
      <c r="G204" s="15">
        <f>G205+G236+G239+G243+G257+G266+G271+G274</f>
        <v>6713.800000000001</v>
      </c>
    </row>
    <row r="205" spans="1:7" ht="12.75">
      <c r="A205" s="4" t="s">
        <v>29</v>
      </c>
      <c r="B205" s="23">
        <v>731</v>
      </c>
      <c r="C205" s="21">
        <v>1</v>
      </c>
      <c r="D205" s="21"/>
      <c r="E205" s="13"/>
      <c r="F205" s="26"/>
      <c r="G205" s="16">
        <f>G206+G209+G216+G219+G222+G225</f>
        <v>4454.1</v>
      </c>
    </row>
    <row r="206" spans="1:7" ht="38.25">
      <c r="A206" s="4" t="s">
        <v>42</v>
      </c>
      <c r="B206" s="23">
        <v>731</v>
      </c>
      <c r="C206" s="21">
        <v>1</v>
      </c>
      <c r="D206" s="21">
        <v>3</v>
      </c>
      <c r="E206" s="13"/>
      <c r="F206" s="26"/>
      <c r="G206" s="16">
        <f>G207</f>
        <v>19</v>
      </c>
    </row>
    <row r="207" spans="1:7" ht="12.75">
      <c r="A207" s="4" t="s">
        <v>25</v>
      </c>
      <c r="B207" s="23">
        <v>731</v>
      </c>
      <c r="C207" s="21">
        <v>1</v>
      </c>
      <c r="D207" s="21">
        <v>3</v>
      </c>
      <c r="E207" s="13" t="s">
        <v>65</v>
      </c>
      <c r="F207" s="26"/>
      <c r="G207" s="16">
        <f>G208</f>
        <v>19</v>
      </c>
    </row>
    <row r="208" spans="1:7" ht="25.5">
      <c r="A208" s="4" t="s">
        <v>91</v>
      </c>
      <c r="B208" s="23">
        <v>731</v>
      </c>
      <c r="C208" s="21">
        <v>1</v>
      </c>
      <c r="D208" s="21">
        <v>3</v>
      </c>
      <c r="E208" s="13" t="s">
        <v>65</v>
      </c>
      <c r="F208" s="26">
        <v>200</v>
      </c>
      <c r="G208" s="16">
        <v>19</v>
      </c>
    </row>
    <row r="209" spans="1:7" ht="38.25">
      <c r="A209" s="4" t="s">
        <v>30</v>
      </c>
      <c r="B209" s="23">
        <v>731</v>
      </c>
      <c r="C209" s="21">
        <v>1</v>
      </c>
      <c r="D209" s="21">
        <v>4</v>
      </c>
      <c r="E209" s="13"/>
      <c r="F209" s="26"/>
      <c r="G209" s="16">
        <f>G210+G214</f>
        <v>2963.5</v>
      </c>
    </row>
    <row r="210" spans="1:7" ht="12.75">
      <c r="A210" s="4" t="s">
        <v>25</v>
      </c>
      <c r="B210" s="23">
        <v>731</v>
      </c>
      <c r="C210" s="21">
        <v>1</v>
      </c>
      <c r="D210" s="21">
        <v>4</v>
      </c>
      <c r="E210" s="13" t="s">
        <v>65</v>
      </c>
      <c r="F210" s="26"/>
      <c r="G210" s="16">
        <f>G211+G212+G213</f>
        <v>2881.8</v>
      </c>
    </row>
    <row r="211" spans="1:7" ht="51">
      <c r="A211" s="4" t="s">
        <v>83</v>
      </c>
      <c r="B211" s="23">
        <v>731</v>
      </c>
      <c r="C211" s="21">
        <v>1</v>
      </c>
      <c r="D211" s="21">
        <v>4</v>
      </c>
      <c r="E211" s="13" t="s">
        <v>65</v>
      </c>
      <c r="F211" s="26">
        <v>100</v>
      </c>
      <c r="G211" s="16">
        <v>200</v>
      </c>
    </row>
    <row r="212" spans="1:7" ht="25.5">
      <c r="A212" s="4" t="s">
        <v>91</v>
      </c>
      <c r="B212" s="23">
        <v>731</v>
      </c>
      <c r="C212" s="21">
        <v>1</v>
      </c>
      <c r="D212" s="21">
        <v>4</v>
      </c>
      <c r="E212" s="13" t="s">
        <v>65</v>
      </c>
      <c r="F212" s="26">
        <v>200</v>
      </c>
      <c r="G212" s="16">
        <v>2510</v>
      </c>
    </row>
    <row r="213" spans="1:7" ht="12.75">
      <c r="A213" s="4" t="s">
        <v>92</v>
      </c>
      <c r="B213" s="23">
        <v>731</v>
      </c>
      <c r="C213" s="21">
        <v>1</v>
      </c>
      <c r="D213" s="21">
        <v>4</v>
      </c>
      <c r="E213" s="13" t="s">
        <v>65</v>
      </c>
      <c r="F213" s="26">
        <v>800</v>
      </c>
      <c r="G213" s="16">
        <v>171.8</v>
      </c>
    </row>
    <row r="214" spans="1:7" ht="25.5">
      <c r="A214" s="4" t="s">
        <v>158</v>
      </c>
      <c r="B214" s="23">
        <v>731</v>
      </c>
      <c r="C214" s="21">
        <v>1</v>
      </c>
      <c r="D214" s="21">
        <v>4</v>
      </c>
      <c r="E214" s="13" t="s">
        <v>64</v>
      </c>
      <c r="F214" s="26"/>
      <c r="G214" s="16">
        <f>G215</f>
        <v>81.7</v>
      </c>
    </row>
    <row r="215" spans="1:7" ht="25.5">
      <c r="A215" s="4" t="s">
        <v>91</v>
      </c>
      <c r="B215" s="23">
        <v>731</v>
      </c>
      <c r="C215" s="21">
        <v>1</v>
      </c>
      <c r="D215" s="21">
        <v>4</v>
      </c>
      <c r="E215" s="13" t="s">
        <v>64</v>
      </c>
      <c r="F215" s="26">
        <v>200</v>
      </c>
      <c r="G215" s="16">
        <v>81.7</v>
      </c>
    </row>
    <row r="216" spans="1:7" ht="12.75">
      <c r="A216" s="4" t="s">
        <v>55</v>
      </c>
      <c r="B216" s="23">
        <v>731</v>
      </c>
      <c r="C216" s="21">
        <v>1</v>
      </c>
      <c r="D216" s="21">
        <v>5</v>
      </c>
      <c r="E216" s="13"/>
      <c r="F216" s="26"/>
      <c r="G216" s="16">
        <f>G217</f>
        <v>59.6</v>
      </c>
    </row>
    <row r="217" spans="1:7" ht="38.25">
      <c r="A217" s="4" t="s">
        <v>145</v>
      </c>
      <c r="B217" s="23">
        <v>731</v>
      </c>
      <c r="C217" s="21">
        <v>1</v>
      </c>
      <c r="D217" s="21">
        <v>5</v>
      </c>
      <c r="E217" s="13" t="s">
        <v>72</v>
      </c>
      <c r="F217" s="26"/>
      <c r="G217" s="16">
        <f>G218</f>
        <v>59.6</v>
      </c>
    </row>
    <row r="218" spans="1:7" ht="25.5">
      <c r="A218" s="4" t="s">
        <v>91</v>
      </c>
      <c r="B218" s="23">
        <v>731</v>
      </c>
      <c r="C218" s="21">
        <v>1</v>
      </c>
      <c r="D218" s="21">
        <v>5</v>
      </c>
      <c r="E218" s="13" t="s">
        <v>72</v>
      </c>
      <c r="F218" s="26">
        <v>200</v>
      </c>
      <c r="G218" s="16">
        <v>59.6</v>
      </c>
    </row>
    <row r="219" spans="1:7" ht="12.75">
      <c r="A219" s="4" t="s">
        <v>175</v>
      </c>
      <c r="B219" s="23">
        <v>731</v>
      </c>
      <c r="C219" s="21">
        <v>1</v>
      </c>
      <c r="D219" s="21">
        <v>7</v>
      </c>
      <c r="E219" s="13"/>
      <c r="F219" s="26"/>
      <c r="G219" s="16">
        <f>G220</f>
        <v>1000</v>
      </c>
    </row>
    <row r="220" spans="1:7" ht="25.5">
      <c r="A220" s="4" t="s">
        <v>176</v>
      </c>
      <c r="B220" s="23">
        <v>731</v>
      </c>
      <c r="C220" s="21">
        <v>1</v>
      </c>
      <c r="D220" s="21">
        <v>7</v>
      </c>
      <c r="E220" s="13" t="s">
        <v>177</v>
      </c>
      <c r="F220" s="26"/>
      <c r="G220" s="16">
        <f>G221</f>
        <v>1000</v>
      </c>
    </row>
    <row r="221" spans="1:7" ht="25.5">
      <c r="A221" s="4" t="s">
        <v>91</v>
      </c>
      <c r="B221" s="23">
        <v>731</v>
      </c>
      <c r="C221" s="21">
        <v>1</v>
      </c>
      <c r="D221" s="21">
        <v>7</v>
      </c>
      <c r="E221" s="13" t="s">
        <v>177</v>
      </c>
      <c r="F221" s="26">
        <v>200</v>
      </c>
      <c r="G221" s="16">
        <v>1000</v>
      </c>
    </row>
    <row r="222" spans="1:7" ht="12.75">
      <c r="A222" s="4" t="s">
        <v>43</v>
      </c>
      <c r="B222" s="23">
        <v>731</v>
      </c>
      <c r="C222" s="21">
        <v>1</v>
      </c>
      <c r="D222" s="21">
        <v>11</v>
      </c>
      <c r="E222" s="13"/>
      <c r="F222" s="26"/>
      <c r="G222" s="16">
        <f>G223</f>
        <v>300</v>
      </c>
    </row>
    <row r="223" spans="1:7" ht="12.75">
      <c r="A223" s="4" t="s">
        <v>127</v>
      </c>
      <c r="B223" s="23">
        <v>731</v>
      </c>
      <c r="C223" s="21">
        <v>1</v>
      </c>
      <c r="D223" s="21">
        <v>11</v>
      </c>
      <c r="E223" s="13" t="s">
        <v>126</v>
      </c>
      <c r="F223" s="26"/>
      <c r="G223" s="16">
        <f>G224</f>
        <v>300</v>
      </c>
    </row>
    <row r="224" spans="1:7" ht="12.75">
      <c r="A224" s="4" t="s">
        <v>125</v>
      </c>
      <c r="B224" s="23">
        <v>731</v>
      </c>
      <c r="C224" s="21">
        <v>1</v>
      </c>
      <c r="D224" s="21">
        <v>11</v>
      </c>
      <c r="E224" s="13">
        <v>9910014100</v>
      </c>
      <c r="F224" s="26">
        <v>870</v>
      </c>
      <c r="G224" s="16">
        <v>300</v>
      </c>
    </row>
    <row r="225" spans="1:7" ht="12.75">
      <c r="A225" s="4" t="s">
        <v>32</v>
      </c>
      <c r="B225" s="23">
        <v>731</v>
      </c>
      <c r="C225" s="21">
        <v>1</v>
      </c>
      <c r="D225" s="21">
        <v>13</v>
      </c>
      <c r="E225" s="13"/>
      <c r="F225" s="26"/>
      <c r="G225" s="16">
        <f>G226+G228+G230+G232+G234</f>
        <v>112</v>
      </c>
    </row>
    <row r="226" spans="1:7" ht="12.75">
      <c r="A226" s="5" t="s">
        <v>20</v>
      </c>
      <c r="B226" s="23">
        <v>731</v>
      </c>
      <c r="C226" s="21">
        <v>1</v>
      </c>
      <c r="D226" s="21">
        <v>13</v>
      </c>
      <c r="E226" s="14" t="s">
        <v>104</v>
      </c>
      <c r="F226" s="26"/>
      <c r="G226" s="16">
        <f>G227</f>
        <v>5</v>
      </c>
    </row>
    <row r="227" spans="1:7" ht="25.5">
      <c r="A227" s="4" t="s">
        <v>91</v>
      </c>
      <c r="B227" s="23">
        <v>731</v>
      </c>
      <c r="C227" s="21">
        <v>1</v>
      </c>
      <c r="D227" s="21">
        <v>13</v>
      </c>
      <c r="E227" s="14" t="s">
        <v>104</v>
      </c>
      <c r="F227" s="26">
        <v>200</v>
      </c>
      <c r="G227" s="16">
        <v>5</v>
      </c>
    </row>
    <row r="228" spans="1:7" ht="12.75">
      <c r="A228" s="5" t="s">
        <v>20</v>
      </c>
      <c r="B228" s="24">
        <v>731</v>
      </c>
      <c r="C228" s="21">
        <v>1</v>
      </c>
      <c r="D228" s="21">
        <v>13</v>
      </c>
      <c r="E228" s="14">
        <v>1700060990</v>
      </c>
      <c r="F228" s="27"/>
      <c r="G228" s="17">
        <f>G229</f>
        <v>30</v>
      </c>
    </row>
    <row r="229" spans="1:7" ht="25.5">
      <c r="A229" s="4" t="s">
        <v>91</v>
      </c>
      <c r="B229" s="24">
        <v>731</v>
      </c>
      <c r="C229" s="21">
        <v>1</v>
      </c>
      <c r="D229" s="21">
        <v>13</v>
      </c>
      <c r="E229" s="14">
        <v>1700060990</v>
      </c>
      <c r="F229" s="27">
        <v>200</v>
      </c>
      <c r="G229" s="17">
        <v>30</v>
      </c>
    </row>
    <row r="230" spans="1:7" ht="12.75">
      <c r="A230" s="4" t="s">
        <v>20</v>
      </c>
      <c r="B230" s="24">
        <v>731</v>
      </c>
      <c r="C230" s="21">
        <v>1</v>
      </c>
      <c r="D230" s="21">
        <v>13</v>
      </c>
      <c r="E230" s="14" t="s">
        <v>140</v>
      </c>
      <c r="F230" s="27"/>
      <c r="G230" s="17">
        <f>G231</f>
        <v>15</v>
      </c>
    </row>
    <row r="231" spans="1:7" ht="25.5">
      <c r="A231" s="4" t="s">
        <v>91</v>
      </c>
      <c r="B231" s="24">
        <v>731</v>
      </c>
      <c r="C231" s="21">
        <v>1</v>
      </c>
      <c r="D231" s="21">
        <v>13</v>
      </c>
      <c r="E231" s="14" t="s">
        <v>140</v>
      </c>
      <c r="F231" s="27">
        <v>200</v>
      </c>
      <c r="G231" s="17">
        <v>15</v>
      </c>
    </row>
    <row r="232" spans="1:7" ht="25.5">
      <c r="A232" s="5" t="s">
        <v>157</v>
      </c>
      <c r="B232" s="23">
        <v>731</v>
      </c>
      <c r="C232" s="21">
        <v>1</v>
      </c>
      <c r="D232" s="21">
        <v>13</v>
      </c>
      <c r="E232" s="13" t="s">
        <v>90</v>
      </c>
      <c r="F232" s="27"/>
      <c r="G232" s="17">
        <f>G233</f>
        <v>50</v>
      </c>
    </row>
    <row r="233" spans="1:7" ht="25.5">
      <c r="A233" s="4" t="s">
        <v>91</v>
      </c>
      <c r="B233" s="23">
        <v>731</v>
      </c>
      <c r="C233" s="21">
        <v>1</v>
      </c>
      <c r="D233" s="21">
        <v>13</v>
      </c>
      <c r="E233" s="13">
        <v>9110017380</v>
      </c>
      <c r="F233" s="26">
        <v>200</v>
      </c>
      <c r="G233" s="16">
        <v>50</v>
      </c>
    </row>
    <row r="234" spans="1:7" ht="12.75">
      <c r="A234" s="4" t="s">
        <v>94</v>
      </c>
      <c r="B234" s="23">
        <v>731</v>
      </c>
      <c r="C234" s="21">
        <v>1</v>
      </c>
      <c r="D234" s="21">
        <v>13</v>
      </c>
      <c r="E234" s="13" t="s">
        <v>93</v>
      </c>
      <c r="F234" s="26"/>
      <c r="G234" s="16">
        <f>G235</f>
        <v>12</v>
      </c>
    </row>
    <row r="235" spans="1:7" ht="12.75">
      <c r="A235" s="4" t="s">
        <v>92</v>
      </c>
      <c r="B235" s="23">
        <v>731</v>
      </c>
      <c r="C235" s="21">
        <v>1</v>
      </c>
      <c r="D235" s="21">
        <v>13</v>
      </c>
      <c r="E235" s="13" t="s">
        <v>93</v>
      </c>
      <c r="F235" s="26">
        <v>800</v>
      </c>
      <c r="G235" s="16">
        <v>12</v>
      </c>
    </row>
    <row r="236" spans="1:7" ht="12.75">
      <c r="A236" s="4" t="s">
        <v>37</v>
      </c>
      <c r="B236" s="23">
        <v>731</v>
      </c>
      <c r="C236" s="21">
        <v>5</v>
      </c>
      <c r="D236" s="21"/>
      <c r="E236" s="13"/>
      <c r="F236" s="26"/>
      <c r="G236" s="16">
        <f>SUM(G237)</f>
        <v>2.6</v>
      </c>
    </row>
    <row r="237" spans="1:7" ht="12.75">
      <c r="A237" s="4" t="s">
        <v>184</v>
      </c>
      <c r="B237" s="23">
        <v>731</v>
      </c>
      <c r="C237" s="21">
        <v>5</v>
      </c>
      <c r="D237" s="21">
        <v>1</v>
      </c>
      <c r="E237" s="13"/>
      <c r="F237" s="26"/>
      <c r="G237" s="16">
        <f>SUM(G238)</f>
        <v>2.6</v>
      </c>
    </row>
    <row r="238" spans="1:7" ht="12.75">
      <c r="A238" s="4" t="s">
        <v>92</v>
      </c>
      <c r="B238" s="23">
        <v>731</v>
      </c>
      <c r="C238" s="21">
        <v>5</v>
      </c>
      <c r="D238" s="21">
        <v>1</v>
      </c>
      <c r="E238" s="13" t="s">
        <v>93</v>
      </c>
      <c r="F238" s="26">
        <v>800</v>
      </c>
      <c r="G238" s="16">
        <v>2.6</v>
      </c>
    </row>
    <row r="239" spans="1:7" ht="25.5">
      <c r="A239" s="4" t="s">
        <v>44</v>
      </c>
      <c r="B239" s="23">
        <v>731</v>
      </c>
      <c r="C239" s="21">
        <v>3</v>
      </c>
      <c r="D239" s="21"/>
      <c r="E239" s="13"/>
      <c r="F239" s="26"/>
      <c r="G239" s="16">
        <f>G240</f>
        <v>28</v>
      </c>
    </row>
    <row r="240" spans="1:7" ht="12.75">
      <c r="A240" s="4" t="s">
        <v>181</v>
      </c>
      <c r="B240" s="23">
        <v>731</v>
      </c>
      <c r="C240" s="21">
        <v>3</v>
      </c>
      <c r="D240" s="21">
        <v>9</v>
      </c>
      <c r="E240" s="13"/>
      <c r="F240" s="26"/>
      <c r="G240" s="16">
        <f>G241</f>
        <v>28</v>
      </c>
    </row>
    <row r="241" spans="1:7" ht="25.5">
      <c r="A241" s="4" t="s">
        <v>149</v>
      </c>
      <c r="B241" s="23">
        <v>731</v>
      </c>
      <c r="C241" s="21">
        <v>3</v>
      </c>
      <c r="D241" s="21">
        <v>9</v>
      </c>
      <c r="E241" s="13" t="s">
        <v>71</v>
      </c>
      <c r="F241" s="26"/>
      <c r="G241" s="16">
        <f>G242</f>
        <v>28</v>
      </c>
    </row>
    <row r="242" spans="1:7" ht="25.5">
      <c r="A242" s="4" t="s">
        <v>91</v>
      </c>
      <c r="B242" s="23">
        <v>731</v>
      </c>
      <c r="C242" s="21">
        <v>3</v>
      </c>
      <c r="D242" s="21">
        <v>9</v>
      </c>
      <c r="E242" s="13" t="s">
        <v>71</v>
      </c>
      <c r="F242" s="26">
        <v>200</v>
      </c>
      <c r="G242" s="16">
        <v>28</v>
      </c>
    </row>
    <row r="243" spans="1:7" ht="12.75">
      <c r="A243" s="4" t="s">
        <v>17</v>
      </c>
      <c r="B243" s="23">
        <v>731</v>
      </c>
      <c r="C243" s="21">
        <v>4</v>
      </c>
      <c r="D243" s="21"/>
      <c r="E243" s="13"/>
      <c r="F243" s="26"/>
      <c r="G243" s="16">
        <f>G244+G247+G250</f>
        <v>375</v>
      </c>
    </row>
    <row r="244" spans="1:17" ht="12.75" customHeight="1">
      <c r="A244" s="4" t="s">
        <v>45</v>
      </c>
      <c r="B244" s="23">
        <v>731</v>
      </c>
      <c r="C244" s="21">
        <v>4</v>
      </c>
      <c r="D244" s="21">
        <v>5</v>
      </c>
      <c r="E244" s="13"/>
      <c r="F244" s="26"/>
      <c r="G244" s="16">
        <f>G246</f>
        <v>10</v>
      </c>
      <c r="P244" s="45"/>
      <c r="Q244" s="45"/>
    </row>
    <row r="245" spans="1:17" ht="12.75">
      <c r="A245" s="5" t="s">
        <v>20</v>
      </c>
      <c r="B245" s="24">
        <v>731</v>
      </c>
      <c r="C245" s="21">
        <v>4</v>
      </c>
      <c r="D245" s="21">
        <v>5</v>
      </c>
      <c r="E245" s="14">
        <v>1500060990</v>
      </c>
      <c r="F245" s="27"/>
      <c r="G245" s="17">
        <f>G246</f>
        <v>10</v>
      </c>
      <c r="H245" s="1"/>
      <c r="I245" s="1"/>
      <c r="P245" s="45"/>
      <c r="Q245" s="45"/>
    </row>
    <row r="246" spans="1:17" ht="25.5">
      <c r="A246" s="4" t="s">
        <v>91</v>
      </c>
      <c r="B246" s="24">
        <v>731</v>
      </c>
      <c r="C246" s="21">
        <v>4</v>
      </c>
      <c r="D246" s="21">
        <v>5</v>
      </c>
      <c r="E246" s="14">
        <v>1500060990</v>
      </c>
      <c r="F246" s="27">
        <v>200</v>
      </c>
      <c r="G246" s="17">
        <v>10</v>
      </c>
      <c r="H246" s="1"/>
      <c r="I246" s="1"/>
      <c r="P246" s="45"/>
      <c r="Q246" s="45"/>
    </row>
    <row r="247" spans="1:9" ht="12.75">
      <c r="A247" s="4" t="s">
        <v>178</v>
      </c>
      <c r="B247" s="24">
        <v>731</v>
      </c>
      <c r="C247" s="21">
        <v>4</v>
      </c>
      <c r="D247" s="21">
        <v>8</v>
      </c>
      <c r="E247" s="14"/>
      <c r="F247" s="27"/>
      <c r="G247" s="17">
        <f>G248</f>
        <v>50</v>
      </c>
      <c r="H247" s="1"/>
      <c r="I247" s="1"/>
    </row>
    <row r="248" spans="1:9" ht="12.75">
      <c r="A248" s="4" t="s">
        <v>180</v>
      </c>
      <c r="B248" s="24">
        <v>731</v>
      </c>
      <c r="C248" s="21">
        <v>4</v>
      </c>
      <c r="D248" s="21">
        <v>8</v>
      </c>
      <c r="E248" s="14" t="s">
        <v>179</v>
      </c>
      <c r="F248" s="27"/>
      <c r="G248" s="17">
        <f>G249</f>
        <v>50</v>
      </c>
      <c r="H248" s="1"/>
      <c r="I248" s="1"/>
    </row>
    <row r="249" spans="1:9" ht="25.5">
      <c r="A249" s="4" t="s">
        <v>91</v>
      </c>
      <c r="B249" s="24">
        <v>731</v>
      </c>
      <c r="C249" s="21">
        <v>4</v>
      </c>
      <c r="D249" s="21">
        <v>8</v>
      </c>
      <c r="E249" s="14" t="s">
        <v>179</v>
      </c>
      <c r="F249" s="27">
        <v>200</v>
      </c>
      <c r="G249" s="17">
        <v>50</v>
      </c>
      <c r="H249" s="1"/>
      <c r="I249" s="1"/>
    </row>
    <row r="250" spans="1:17" ht="12.75">
      <c r="A250" s="5" t="s">
        <v>46</v>
      </c>
      <c r="B250" s="24">
        <v>731</v>
      </c>
      <c r="C250" s="21">
        <v>4</v>
      </c>
      <c r="D250" s="21">
        <v>12</v>
      </c>
      <c r="E250" s="14"/>
      <c r="F250" s="27"/>
      <c r="G250" s="17">
        <f>G251+G253+G255</f>
        <v>315</v>
      </c>
      <c r="H250" s="1"/>
      <c r="I250" s="1"/>
      <c r="P250" s="45"/>
      <c r="Q250" s="45"/>
    </row>
    <row r="251" spans="1:17" ht="12.75">
      <c r="A251" s="5" t="s">
        <v>20</v>
      </c>
      <c r="B251" s="24">
        <v>731</v>
      </c>
      <c r="C251" s="21">
        <v>4</v>
      </c>
      <c r="D251" s="21">
        <v>12</v>
      </c>
      <c r="E251" s="14">
        <v>1200060990</v>
      </c>
      <c r="F251" s="27"/>
      <c r="G251" s="17">
        <f>G252</f>
        <v>10</v>
      </c>
      <c r="H251" s="1"/>
      <c r="I251" s="1"/>
      <c r="P251" s="45"/>
      <c r="Q251" s="45"/>
    </row>
    <row r="252" spans="1:17" ht="27" customHeight="1">
      <c r="A252" s="4" t="s">
        <v>91</v>
      </c>
      <c r="B252" s="24">
        <v>731</v>
      </c>
      <c r="C252" s="21">
        <v>4</v>
      </c>
      <c r="D252" s="21">
        <v>12</v>
      </c>
      <c r="E252" s="14">
        <v>1200060990</v>
      </c>
      <c r="F252" s="27">
        <v>200</v>
      </c>
      <c r="G252" s="17">
        <v>10</v>
      </c>
      <c r="H252" s="1"/>
      <c r="I252" s="1"/>
      <c r="P252" s="45"/>
      <c r="Q252" s="45"/>
    </row>
    <row r="253" spans="1:9" ht="13.5" customHeight="1">
      <c r="A253" s="5" t="s">
        <v>20</v>
      </c>
      <c r="B253" s="24">
        <v>731</v>
      </c>
      <c r="C253" s="21">
        <v>4</v>
      </c>
      <c r="D253" s="21">
        <v>12</v>
      </c>
      <c r="E253" s="14">
        <v>2200060990</v>
      </c>
      <c r="F253" s="27"/>
      <c r="G253" s="17">
        <f>G254</f>
        <v>5</v>
      </c>
      <c r="H253" s="1"/>
      <c r="I253" s="1"/>
    </row>
    <row r="254" spans="1:17" ht="26.25" customHeight="1">
      <c r="A254" s="4" t="s">
        <v>91</v>
      </c>
      <c r="B254" s="24">
        <v>731</v>
      </c>
      <c r="C254" s="21">
        <v>4</v>
      </c>
      <c r="D254" s="21">
        <v>12</v>
      </c>
      <c r="E254" s="14">
        <v>2200060990</v>
      </c>
      <c r="F254" s="27">
        <v>200</v>
      </c>
      <c r="G254" s="17">
        <v>5</v>
      </c>
      <c r="H254" s="1"/>
      <c r="I254" s="1"/>
      <c r="P254" s="45"/>
      <c r="Q254" s="45"/>
    </row>
    <row r="255" spans="1:9" ht="14.25" customHeight="1">
      <c r="A255" s="4" t="s">
        <v>105</v>
      </c>
      <c r="B255" s="24">
        <v>731</v>
      </c>
      <c r="C255" s="21">
        <v>4</v>
      </c>
      <c r="D255" s="21">
        <v>12</v>
      </c>
      <c r="E255" s="14" t="s">
        <v>106</v>
      </c>
      <c r="F255" s="27"/>
      <c r="G255" s="17">
        <f>G256</f>
        <v>300</v>
      </c>
      <c r="H255" s="1"/>
      <c r="I255" s="1"/>
    </row>
    <row r="256" spans="1:17" ht="25.5">
      <c r="A256" s="4" t="s">
        <v>91</v>
      </c>
      <c r="B256" s="24">
        <v>731</v>
      </c>
      <c r="C256" s="21">
        <v>4</v>
      </c>
      <c r="D256" s="21">
        <v>12</v>
      </c>
      <c r="E256" s="14">
        <v>9110017090</v>
      </c>
      <c r="F256" s="27">
        <v>200</v>
      </c>
      <c r="G256" s="17">
        <v>300</v>
      </c>
      <c r="H256" s="1"/>
      <c r="I256" s="1"/>
      <c r="P256" s="45"/>
      <c r="Q256" s="45"/>
    </row>
    <row r="257" spans="1:17" ht="12.75">
      <c r="A257" s="5" t="s">
        <v>26</v>
      </c>
      <c r="B257" s="24">
        <v>731</v>
      </c>
      <c r="C257" s="14">
        <v>10</v>
      </c>
      <c r="D257" s="21"/>
      <c r="E257" s="14"/>
      <c r="F257" s="27"/>
      <c r="G257" s="17">
        <f>G258+G260+G263</f>
        <v>1329.1</v>
      </c>
      <c r="H257" s="1"/>
      <c r="I257" s="1"/>
      <c r="P257" s="45"/>
      <c r="Q257" s="45"/>
    </row>
    <row r="258" spans="1:17" ht="12.75">
      <c r="A258" s="5" t="s">
        <v>47</v>
      </c>
      <c r="B258" s="24">
        <v>731</v>
      </c>
      <c r="C258" s="14">
        <v>10</v>
      </c>
      <c r="D258" s="21">
        <v>1</v>
      </c>
      <c r="E258" s="14" t="s">
        <v>156</v>
      </c>
      <c r="F258" s="27"/>
      <c r="G258" s="17">
        <f>G259</f>
        <v>1315.1</v>
      </c>
      <c r="H258" s="1"/>
      <c r="I258" s="1"/>
      <c r="P258" s="45"/>
      <c r="Q258" s="45"/>
    </row>
    <row r="259" spans="1:17" ht="12.75">
      <c r="A259" s="4" t="s">
        <v>116</v>
      </c>
      <c r="B259" s="24">
        <v>731</v>
      </c>
      <c r="C259" s="14" t="s">
        <v>78</v>
      </c>
      <c r="D259" s="21">
        <v>1</v>
      </c>
      <c r="E259" s="14">
        <v>9040016270</v>
      </c>
      <c r="F259" s="27">
        <v>310</v>
      </c>
      <c r="G259" s="17">
        <v>1315.1</v>
      </c>
      <c r="H259" s="1"/>
      <c r="I259" s="1"/>
      <c r="P259" s="45"/>
      <c r="Q259" s="45"/>
    </row>
    <row r="260" spans="1:9" ht="12.75">
      <c r="A260" s="4" t="s">
        <v>99</v>
      </c>
      <c r="B260" s="24">
        <v>731</v>
      </c>
      <c r="C260" s="14" t="s">
        <v>78</v>
      </c>
      <c r="D260" s="21">
        <v>3</v>
      </c>
      <c r="E260" s="14"/>
      <c r="F260" s="27"/>
      <c r="G260" s="17">
        <f>G261</f>
        <v>10</v>
      </c>
      <c r="H260" s="1"/>
      <c r="I260" s="1"/>
    </row>
    <row r="261" spans="1:9" ht="12.75">
      <c r="A261" s="4" t="s">
        <v>133</v>
      </c>
      <c r="B261" s="24">
        <v>731</v>
      </c>
      <c r="C261" s="14" t="s">
        <v>78</v>
      </c>
      <c r="D261" s="21">
        <v>3</v>
      </c>
      <c r="E261" s="14" t="s">
        <v>131</v>
      </c>
      <c r="F261" s="27"/>
      <c r="G261" s="17">
        <f>G262</f>
        <v>10</v>
      </c>
      <c r="H261" s="1"/>
      <c r="I261" s="1"/>
    </row>
    <row r="262" spans="1:9" ht="12.75">
      <c r="A262" s="4" t="s">
        <v>132</v>
      </c>
      <c r="B262" s="24">
        <v>731</v>
      </c>
      <c r="C262" s="14" t="s">
        <v>78</v>
      </c>
      <c r="D262" s="21">
        <v>3</v>
      </c>
      <c r="E262" s="14" t="s">
        <v>131</v>
      </c>
      <c r="F262" s="27">
        <v>360</v>
      </c>
      <c r="G262" s="17">
        <v>10</v>
      </c>
      <c r="H262" s="1"/>
      <c r="I262" s="1"/>
    </row>
    <row r="263" spans="1:17" ht="12.75">
      <c r="A263" s="5" t="s">
        <v>48</v>
      </c>
      <c r="B263" s="24">
        <v>731</v>
      </c>
      <c r="C263" s="14" t="s">
        <v>78</v>
      </c>
      <c r="D263" s="21">
        <v>6</v>
      </c>
      <c r="E263" s="14"/>
      <c r="F263" s="27"/>
      <c r="G263" s="17">
        <f>G264</f>
        <v>4</v>
      </c>
      <c r="H263" s="1"/>
      <c r="I263" s="1"/>
      <c r="P263" s="45"/>
      <c r="Q263" s="45"/>
    </row>
    <row r="264" spans="1:17" ht="51">
      <c r="A264" s="39" t="s">
        <v>146</v>
      </c>
      <c r="B264" s="24">
        <v>731</v>
      </c>
      <c r="C264" s="14" t="s">
        <v>78</v>
      </c>
      <c r="D264" s="21">
        <v>6</v>
      </c>
      <c r="E264" s="14" t="s">
        <v>73</v>
      </c>
      <c r="F264" s="27"/>
      <c r="G264" s="17">
        <f>G265</f>
        <v>4</v>
      </c>
      <c r="H264" s="1"/>
      <c r="I264" s="1"/>
      <c r="P264" s="45"/>
      <c r="Q264" s="45"/>
    </row>
    <row r="265" spans="1:17" ht="25.5">
      <c r="A265" s="4" t="s">
        <v>91</v>
      </c>
      <c r="B265" s="24">
        <v>731</v>
      </c>
      <c r="C265" s="14" t="s">
        <v>78</v>
      </c>
      <c r="D265" s="21">
        <v>6</v>
      </c>
      <c r="E265" s="14" t="s">
        <v>73</v>
      </c>
      <c r="F265" s="27">
        <v>200</v>
      </c>
      <c r="G265" s="17">
        <v>4</v>
      </c>
      <c r="H265" s="1"/>
      <c r="I265" s="1"/>
      <c r="P265" s="45"/>
      <c r="Q265" s="45"/>
    </row>
    <row r="266" spans="1:17" ht="12.75">
      <c r="A266" s="5" t="s">
        <v>74</v>
      </c>
      <c r="B266" s="24">
        <v>731</v>
      </c>
      <c r="C266" s="14" t="s">
        <v>79</v>
      </c>
      <c r="D266" s="21"/>
      <c r="E266" s="14"/>
      <c r="F266" s="27"/>
      <c r="G266" s="17">
        <f>G267</f>
        <v>300</v>
      </c>
      <c r="H266" s="1"/>
      <c r="I266" s="1"/>
      <c r="P266" s="45"/>
      <c r="Q266" s="45"/>
    </row>
    <row r="267" spans="1:17" ht="12.75">
      <c r="A267" s="5" t="s">
        <v>49</v>
      </c>
      <c r="B267" s="24">
        <v>731</v>
      </c>
      <c r="C267" s="14" t="s">
        <v>79</v>
      </c>
      <c r="D267" s="21">
        <v>2</v>
      </c>
      <c r="E267" s="14"/>
      <c r="F267" s="27"/>
      <c r="G267" s="17">
        <f>G268</f>
        <v>300</v>
      </c>
      <c r="H267" s="1"/>
      <c r="I267" s="1"/>
      <c r="P267" s="45"/>
      <c r="Q267" s="45"/>
    </row>
    <row r="268" spans="1:17" ht="12.75">
      <c r="A268" s="5" t="s">
        <v>20</v>
      </c>
      <c r="B268" s="24">
        <v>731</v>
      </c>
      <c r="C268" s="14" t="s">
        <v>79</v>
      </c>
      <c r="D268" s="21">
        <v>2</v>
      </c>
      <c r="E268" s="14">
        <v>1100060990</v>
      </c>
      <c r="F268" s="27"/>
      <c r="G268" s="17">
        <f>G269+G270</f>
        <v>300</v>
      </c>
      <c r="H268" s="1"/>
      <c r="I268" s="1"/>
      <c r="P268" s="45"/>
      <c r="Q268" s="45"/>
    </row>
    <row r="269" spans="1:17" ht="39.75" customHeight="1">
      <c r="A269" s="4" t="s">
        <v>83</v>
      </c>
      <c r="B269" s="24">
        <v>731</v>
      </c>
      <c r="C269" s="14" t="s">
        <v>79</v>
      </c>
      <c r="D269" s="21">
        <v>2</v>
      </c>
      <c r="E269" s="14">
        <v>1100060990</v>
      </c>
      <c r="F269" s="27">
        <v>100</v>
      </c>
      <c r="G269" s="17">
        <v>120</v>
      </c>
      <c r="H269" s="1"/>
      <c r="I269" s="1"/>
      <c r="P269" s="45"/>
      <c r="Q269" s="45"/>
    </row>
    <row r="270" spans="1:17" ht="25.5">
      <c r="A270" s="4" t="s">
        <v>91</v>
      </c>
      <c r="B270" s="24">
        <v>731</v>
      </c>
      <c r="C270" s="14" t="s">
        <v>79</v>
      </c>
      <c r="D270" s="21">
        <v>2</v>
      </c>
      <c r="E270" s="14">
        <v>1100060990</v>
      </c>
      <c r="F270" s="27">
        <v>200</v>
      </c>
      <c r="G270" s="17">
        <v>180</v>
      </c>
      <c r="H270" s="1"/>
      <c r="I270" s="1"/>
      <c r="P270" s="45"/>
      <c r="Q270" s="45"/>
    </row>
    <row r="271" spans="1:17" ht="12.75">
      <c r="A271" s="5" t="s">
        <v>50</v>
      </c>
      <c r="B271" s="24">
        <v>731</v>
      </c>
      <c r="C271" s="14" t="s">
        <v>80</v>
      </c>
      <c r="D271" s="14"/>
      <c r="E271" s="14"/>
      <c r="F271" s="27"/>
      <c r="G271" s="17">
        <f>G272</f>
        <v>200</v>
      </c>
      <c r="H271" s="1"/>
      <c r="I271" s="1"/>
      <c r="P271" s="45"/>
      <c r="Q271" s="45"/>
    </row>
    <row r="272" spans="1:17" ht="12.75">
      <c r="A272" s="5" t="s">
        <v>51</v>
      </c>
      <c r="B272" s="24">
        <v>731</v>
      </c>
      <c r="C272" s="14" t="s">
        <v>80</v>
      </c>
      <c r="D272" s="14" t="s">
        <v>81</v>
      </c>
      <c r="E272" s="14" t="s">
        <v>161</v>
      </c>
      <c r="F272" s="27"/>
      <c r="G272" s="17">
        <f>G273</f>
        <v>200</v>
      </c>
      <c r="H272" s="1"/>
      <c r="I272" s="1"/>
      <c r="P272" s="45"/>
      <c r="Q272" s="45"/>
    </row>
    <row r="273" spans="1:17" ht="25.5">
      <c r="A273" s="4" t="s">
        <v>91</v>
      </c>
      <c r="B273" s="24">
        <v>731</v>
      </c>
      <c r="C273" s="14" t="s">
        <v>80</v>
      </c>
      <c r="D273" s="14" t="s">
        <v>81</v>
      </c>
      <c r="E273" s="14">
        <v>9020016520</v>
      </c>
      <c r="F273" s="27">
        <v>200</v>
      </c>
      <c r="G273" s="17">
        <v>200</v>
      </c>
      <c r="H273" s="1"/>
      <c r="I273" s="1"/>
      <c r="P273" s="45"/>
      <c r="Q273" s="45"/>
    </row>
    <row r="274" spans="1:9" ht="25.5">
      <c r="A274" s="4" t="s">
        <v>142</v>
      </c>
      <c r="B274" s="23">
        <v>731</v>
      </c>
      <c r="C274" s="21">
        <v>13</v>
      </c>
      <c r="D274" s="21"/>
      <c r="E274" s="13"/>
      <c r="F274" s="26"/>
      <c r="G274" s="16">
        <f>G275</f>
        <v>25</v>
      </c>
      <c r="H274" s="1"/>
      <c r="I274" s="1"/>
    </row>
    <row r="275" spans="1:9" ht="25.5">
      <c r="A275" s="4" t="s">
        <v>141</v>
      </c>
      <c r="B275" s="23">
        <v>731</v>
      </c>
      <c r="C275" s="21">
        <v>13</v>
      </c>
      <c r="D275" s="21">
        <v>1</v>
      </c>
      <c r="E275" s="13">
        <v>9930014070</v>
      </c>
      <c r="F275" s="26"/>
      <c r="G275" s="16">
        <f>G276</f>
        <v>25</v>
      </c>
      <c r="H275" s="1"/>
      <c r="I275" s="1"/>
    </row>
    <row r="276" spans="1:9" ht="12.75">
      <c r="A276" s="4" t="s">
        <v>128</v>
      </c>
      <c r="B276" s="23">
        <v>731</v>
      </c>
      <c r="C276" s="21">
        <v>13</v>
      </c>
      <c r="D276" s="21">
        <v>1</v>
      </c>
      <c r="E276" s="13">
        <v>9930014070</v>
      </c>
      <c r="F276" s="26">
        <v>730</v>
      </c>
      <c r="G276" s="16">
        <v>25</v>
      </c>
      <c r="H276" s="1"/>
      <c r="I276" s="1"/>
    </row>
    <row r="277" spans="1:17" ht="12.75">
      <c r="A277" s="7" t="s">
        <v>76</v>
      </c>
      <c r="G277" s="18">
        <f>G11+G44+G73+G164+G177+G204</f>
        <v>446243.3</v>
      </c>
      <c r="H277" s="6"/>
      <c r="I277" s="6"/>
      <c r="P277" s="45"/>
      <c r="Q277" s="45"/>
    </row>
    <row r="278" spans="1:17" ht="12.75">
      <c r="A278" s="46"/>
      <c r="B278" s="47"/>
      <c r="C278" s="47"/>
      <c r="D278" s="47"/>
      <c r="E278" s="47"/>
      <c r="F278" s="47"/>
      <c r="G278" s="48"/>
      <c r="H278" s="45"/>
      <c r="I278" s="45"/>
      <c r="P278" s="45"/>
      <c r="Q278" s="45"/>
    </row>
    <row r="279" spans="1:17" ht="12.75">
      <c r="A279" s="46"/>
      <c r="B279" s="47"/>
      <c r="C279" s="47"/>
      <c r="D279" s="47"/>
      <c r="E279" s="47"/>
      <c r="F279" s="47"/>
      <c r="G279" s="48"/>
      <c r="H279" s="45"/>
      <c r="I279" s="45"/>
      <c r="P279" s="45"/>
      <c r="Q279" s="45"/>
    </row>
    <row r="280" spans="1:17" ht="12.75">
      <c r="A280" s="46"/>
      <c r="B280" s="47"/>
      <c r="C280" s="47"/>
      <c r="D280" s="47"/>
      <c r="E280" s="47"/>
      <c r="F280" s="47"/>
      <c r="G280" s="48"/>
      <c r="H280" s="45"/>
      <c r="I280" s="45"/>
      <c r="P280" s="45"/>
      <c r="Q280" s="45"/>
    </row>
    <row r="281" spans="1:17" ht="12.75">
      <c r="A281" s="46"/>
      <c r="B281" s="47"/>
      <c r="C281" s="47"/>
      <c r="D281" s="47"/>
      <c r="E281" s="47"/>
      <c r="F281" s="47"/>
      <c r="G281" s="48"/>
      <c r="H281" s="45"/>
      <c r="I281" s="45"/>
      <c r="P281" s="45"/>
      <c r="Q281" s="45"/>
    </row>
    <row r="282" spans="1:17" ht="12.75">
      <c r="A282" s="46"/>
      <c r="B282" s="47"/>
      <c r="C282" s="47"/>
      <c r="D282" s="47"/>
      <c r="E282" s="47"/>
      <c r="F282" s="47"/>
      <c r="G282" s="48"/>
      <c r="H282" s="45"/>
      <c r="I282" s="45"/>
      <c r="P282" s="45"/>
      <c r="Q282" s="45"/>
    </row>
    <row r="283" spans="1:17" ht="12.75">
      <c r="A283" s="46"/>
      <c r="B283" s="47"/>
      <c r="C283" s="47"/>
      <c r="D283" s="47"/>
      <c r="E283" s="47"/>
      <c r="F283" s="47"/>
      <c r="G283" s="48"/>
      <c r="H283" s="45"/>
      <c r="I283" s="45"/>
      <c r="P283" s="45"/>
      <c r="Q283" s="45"/>
    </row>
    <row r="284" spans="1:17" ht="12.75">
      <c r="A284" s="46"/>
      <c r="B284" s="47"/>
      <c r="C284" s="47"/>
      <c r="D284" s="47"/>
      <c r="E284" s="47"/>
      <c r="F284" s="47"/>
      <c r="G284" s="48"/>
      <c r="H284" s="45"/>
      <c r="I284" s="45"/>
      <c r="P284" s="45"/>
      <c r="Q284" s="45"/>
    </row>
    <row r="285" spans="1:17" ht="12.75">
      <c r="A285" s="46"/>
      <c r="B285" s="47"/>
      <c r="C285" s="47"/>
      <c r="D285" s="47"/>
      <c r="E285" s="47"/>
      <c r="F285" s="47"/>
      <c r="G285" s="48"/>
      <c r="H285" s="45"/>
      <c r="I285" s="45"/>
      <c r="P285" s="45"/>
      <c r="Q285" s="45"/>
    </row>
    <row r="286" spans="1:17" ht="12.75">
      <c r="A286" s="46"/>
      <c r="B286" s="47"/>
      <c r="C286" s="47"/>
      <c r="D286" s="47"/>
      <c r="E286" s="47"/>
      <c r="F286" s="47"/>
      <c r="G286" s="48"/>
      <c r="H286" s="45"/>
      <c r="I286" s="45"/>
      <c r="P286" s="45"/>
      <c r="Q286" s="45"/>
    </row>
    <row r="287" spans="1:17" ht="12.75">
      <c r="A287" s="46"/>
      <c r="B287" s="47"/>
      <c r="C287" s="47"/>
      <c r="D287" s="47"/>
      <c r="E287" s="47"/>
      <c r="F287" s="47"/>
      <c r="G287" s="48"/>
      <c r="H287" s="45"/>
      <c r="I287" s="45"/>
      <c r="P287" s="45"/>
      <c r="Q287" s="45"/>
    </row>
    <row r="288" spans="1:17" ht="12.75">
      <c r="A288" s="46"/>
      <c r="B288" s="47"/>
      <c r="C288" s="47"/>
      <c r="D288" s="47"/>
      <c r="E288" s="47"/>
      <c r="F288" s="47"/>
      <c r="G288" s="48"/>
      <c r="H288" s="45"/>
      <c r="I288" s="45"/>
      <c r="P288" s="45"/>
      <c r="Q288" s="45"/>
    </row>
    <row r="289" spans="1:17" ht="12.75">
      <c r="A289" s="46"/>
      <c r="B289" s="47"/>
      <c r="C289" s="47"/>
      <c r="D289" s="47"/>
      <c r="E289" s="47"/>
      <c r="F289" s="47"/>
      <c r="G289" s="48"/>
      <c r="H289" s="45"/>
      <c r="I289" s="45"/>
      <c r="P289" s="45"/>
      <c r="Q289" s="45"/>
    </row>
    <row r="290" spans="1:17" ht="12.75">
      <c r="A290" s="46"/>
      <c r="B290" s="47"/>
      <c r="C290" s="47"/>
      <c r="D290" s="47"/>
      <c r="E290" s="47"/>
      <c r="F290" s="47"/>
      <c r="G290" s="48"/>
      <c r="H290" s="45"/>
      <c r="I290" s="45"/>
      <c r="P290" s="45"/>
      <c r="Q290" s="45"/>
    </row>
    <row r="291" spans="1:17" ht="12.75">
      <c r="A291" s="46"/>
      <c r="B291" s="47"/>
      <c r="C291" s="47"/>
      <c r="D291" s="47"/>
      <c r="E291" s="47"/>
      <c r="F291" s="47"/>
      <c r="G291" s="48"/>
      <c r="H291" s="45"/>
      <c r="I291" s="45"/>
      <c r="P291" s="45"/>
      <c r="Q291" s="45"/>
    </row>
    <row r="292" spans="1:17" ht="12.75">
      <c r="A292" s="46"/>
      <c r="B292" s="47"/>
      <c r="C292" s="47"/>
      <c r="D292" s="47"/>
      <c r="E292" s="47"/>
      <c r="F292" s="47"/>
      <c r="G292" s="48"/>
      <c r="H292" s="45"/>
      <c r="I292" s="45"/>
      <c r="P292" s="45"/>
      <c r="Q292" s="45"/>
    </row>
    <row r="293" spans="1:17" ht="12.75">
      <c r="A293" s="46"/>
      <c r="B293" s="47"/>
      <c r="C293" s="47"/>
      <c r="D293" s="47"/>
      <c r="E293" s="47"/>
      <c r="F293" s="47"/>
      <c r="G293" s="48"/>
      <c r="H293" s="45"/>
      <c r="I293" s="45"/>
      <c r="P293" s="45"/>
      <c r="Q293" s="45"/>
    </row>
    <row r="294" spans="1:17" ht="12.75">
      <c r="A294" s="46"/>
      <c r="B294" s="47"/>
      <c r="C294" s="47"/>
      <c r="D294" s="47"/>
      <c r="E294" s="47"/>
      <c r="F294" s="47"/>
      <c r="G294" s="48"/>
      <c r="H294" s="45"/>
      <c r="I294" s="45"/>
      <c r="P294" s="45"/>
      <c r="Q294" s="45"/>
    </row>
    <row r="295" spans="1:17" ht="12.75">
      <c r="A295" s="46"/>
      <c r="B295" s="47"/>
      <c r="C295" s="47"/>
      <c r="D295" s="47"/>
      <c r="E295" s="47"/>
      <c r="F295" s="47"/>
      <c r="G295" s="48"/>
      <c r="H295" s="45"/>
      <c r="I295" s="45"/>
      <c r="P295" s="45"/>
      <c r="Q295" s="45"/>
    </row>
    <row r="296" spans="1:17" ht="12.75">
      <c r="A296" s="46"/>
      <c r="B296" s="47"/>
      <c r="C296" s="47"/>
      <c r="D296" s="47"/>
      <c r="E296" s="47"/>
      <c r="F296" s="47"/>
      <c r="G296" s="48"/>
      <c r="H296" s="45"/>
      <c r="I296" s="45"/>
      <c r="P296" s="45"/>
      <c r="Q296" s="45"/>
    </row>
    <row r="297" spans="1:17" ht="12.75">
      <c r="A297" s="46"/>
      <c r="B297" s="47"/>
      <c r="C297" s="47"/>
      <c r="D297" s="47"/>
      <c r="E297" s="47"/>
      <c r="F297" s="47"/>
      <c r="G297" s="48"/>
      <c r="H297" s="45"/>
      <c r="I297" s="45"/>
      <c r="P297" s="45"/>
      <c r="Q297" s="45"/>
    </row>
    <row r="298" spans="1:17" ht="12.75">
      <c r="A298" s="46"/>
      <c r="B298" s="47"/>
      <c r="C298" s="47"/>
      <c r="D298" s="47"/>
      <c r="E298" s="47"/>
      <c r="F298" s="47"/>
      <c r="G298" s="48"/>
      <c r="H298" s="45"/>
      <c r="I298" s="45"/>
      <c r="P298" s="45"/>
      <c r="Q298" s="45"/>
    </row>
    <row r="299" spans="1:17" ht="12.75">
      <c r="A299" s="46"/>
      <c r="B299" s="47"/>
      <c r="C299" s="47"/>
      <c r="D299" s="47"/>
      <c r="E299" s="47"/>
      <c r="F299" s="47"/>
      <c r="G299" s="48"/>
      <c r="H299" s="45"/>
      <c r="I299" s="45"/>
      <c r="P299" s="45"/>
      <c r="Q299" s="45"/>
    </row>
    <row r="300" spans="1:17" ht="12.75">
      <c r="A300" s="46"/>
      <c r="B300" s="47"/>
      <c r="C300" s="47"/>
      <c r="D300" s="47"/>
      <c r="E300" s="47"/>
      <c r="F300" s="47"/>
      <c r="G300" s="48"/>
      <c r="H300" s="45"/>
      <c r="I300" s="45"/>
      <c r="P300" s="45"/>
      <c r="Q300" s="45"/>
    </row>
    <row r="301" spans="1:17" ht="12.75">
      <c r="A301" s="46"/>
      <c r="B301" s="47"/>
      <c r="C301" s="47"/>
      <c r="D301" s="47"/>
      <c r="E301" s="47"/>
      <c r="F301" s="47"/>
      <c r="G301" s="48"/>
      <c r="H301" s="45"/>
      <c r="I301" s="45"/>
      <c r="P301" s="45"/>
      <c r="Q301" s="45"/>
    </row>
    <row r="302" spans="1:17" ht="12.75">
      <c r="A302" s="46"/>
      <c r="B302" s="47"/>
      <c r="C302" s="47"/>
      <c r="D302" s="47"/>
      <c r="E302" s="47"/>
      <c r="F302" s="47"/>
      <c r="G302" s="48"/>
      <c r="H302" s="45"/>
      <c r="I302" s="45"/>
      <c r="P302" s="45"/>
      <c r="Q302" s="45"/>
    </row>
    <row r="303" spans="1:17" ht="12.75">
      <c r="A303" s="46"/>
      <c r="B303" s="47"/>
      <c r="C303" s="47"/>
      <c r="D303" s="47"/>
      <c r="E303" s="47"/>
      <c r="F303" s="47"/>
      <c r="G303" s="48"/>
      <c r="H303" s="45"/>
      <c r="I303" s="45"/>
      <c r="P303" s="45"/>
      <c r="Q303" s="45"/>
    </row>
    <row r="304" spans="1:17" ht="12.75">
      <c r="A304" s="46"/>
      <c r="B304" s="47"/>
      <c r="C304" s="47"/>
      <c r="D304" s="47"/>
      <c r="E304" s="47"/>
      <c r="F304" s="47"/>
      <c r="G304" s="48"/>
      <c r="H304" s="45"/>
      <c r="I304" s="45"/>
      <c r="P304" s="45"/>
      <c r="Q304" s="45"/>
    </row>
    <row r="305" spans="1:17" ht="12.75">
      <c r="A305" s="46"/>
      <c r="B305" s="47"/>
      <c r="C305" s="47"/>
      <c r="D305" s="47"/>
      <c r="E305" s="47"/>
      <c r="F305" s="47"/>
      <c r="G305" s="48"/>
      <c r="H305" s="45"/>
      <c r="I305" s="45"/>
      <c r="P305" s="45"/>
      <c r="Q305" s="45"/>
    </row>
    <row r="306" spans="1:17" ht="12.75">
      <c r="A306" s="46"/>
      <c r="B306" s="47"/>
      <c r="C306" s="47"/>
      <c r="D306" s="47"/>
      <c r="E306" s="47"/>
      <c r="F306" s="47"/>
      <c r="G306" s="48"/>
      <c r="H306" s="45"/>
      <c r="I306" s="45"/>
      <c r="P306" s="45"/>
      <c r="Q306" s="45"/>
    </row>
    <row r="307" spans="1:17" ht="12.75">
      <c r="A307" s="46"/>
      <c r="B307" s="47"/>
      <c r="C307" s="47"/>
      <c r="D307" s="47"/>
      <c r="E307" s="47"/>
      <c r="F307" s="47"/>
      <c r="G307" s="48"/>
      <c r="H307" s="45"/>
      <c r="I307" s="45"/>
      <c r="P307" s="45"/>
      <c r="Q307" s="45"/>
    </row>
    <row r="308" spans="1:17" ht="12.75">
      <c r="A308" s="46"/>
      <c r="B308" s="47"/>
      <c r="C308" s="47"/>
      <c r="D308" s="47"/>
      <c r="E308" s="47"/>
      <c r="F308" s="47"/>
      <c r="G308" s="48"/>
      <c r="H308" s="45"/>
      <c r="I308" s="45"/>
      <c r="P308" s="45"/>
      <c r="Q308" s="45"/>
    </row>
    <row r="309" spans="1:17" ht="12.75">
      <c r="A309" s="46"/>
      <c r="B309" s="47"/>
      <c r="C309" s="47"/>
      <c r="D309" s="47"/>
      <c r="E309" s="47"/>
      <c r="F309" s="47"/>
      <c r="G309" s="48"/>
      <c r="H309" s="45"/>
      <c r="I309" s="45"/>
      <c r="P309" s="45"/>
      <c r="Q309" s="45"/>
    </row>
    <row r="310" spans="1:17" ht="12.75">
      <c r="A310" s="46"/>
      <c r="B310" s="47"/>
      <c r="C310" s="47"/>
      <c r="D310" s="47"/>
      <c r="E310" s="47"/>
      <c r="F310" s="47"/>
      <c r="G310" s="48"/>
      <c r="H310" s="45"/>
      <c r="I310" s="45"/>
      <c r="P310" s="45"/>
      <c r="Q310" s="45"/>
    </row>
    <row r="311" spans="1:17" ht="12.75">
      <c r="A311" s="46"/>
      <c r="B311" s="47"/>
      <c r="C311" s="47"/>
      <c r="D311" s="47"/>
      <c r="E311" s="47"/>
      <c r="F311" s="47"/>
      <c r="G311" s="48"/>
      <c r="H311" s="45"/>
      <c r="I311" s="45"/>
      <c r="P311" s="45"/>
      <c r="Q311" s="45"/>
    </row>
    <row r="312" spans="1:17" ht="12.75">
      <c r="A312" s="46"/>
      <c r="B312" s="47"/>
      <c r="C312" s="47"/>
      <c r="D312" s="47"/>
      <c r="E312" s="47"/>
      <c r="F312" s="47"/>
      <c r="G312" s="48"/>
      <c r="H312" s="45"/>
      <c r="I312" s="45"/>
      <c r="P312" s="45"/>
      <c r="Q312" s="45"/>
    </row>
    <row r="313" spans="1:17" ht="12.75">
      <c r="A313" s="46"/>
      <c r="B313" s="47"/>
      <c r="C313" s="47"/>
      <c r="D313" s="47"/>
      <c r="E313" s="47"/>
      <c r="F313" s="47"/>
      <c r="G313" s="48"/>
      <c r="H313" s="45"/>
      <c r="I313" s="45"/>
      <c r="P313" s="45"/>
      <c r="Q313" s="45"/>
    </row>
    <row r="314" spans="1:17" ht="12.75">
      <c r="A314" s="46"/>
      <c r="B314" s="47"/>
      <c r="C314" s="47"/>
      <c r="D314" s="47"/>
      <c r="E314" s="47"/>
      <c r="F314" s="47"/>
      <c r="G314" s="48"/>
      <c r="H314" s="45"/>
      <c r="I314" s="45"/>
      <c r="P314" s="45"/>
      <c r="Q314" s="45"/>
    </row>
    <row r="315" spans="1:17" ht="12.75">
      <c r="A315" s="46"/>
      <c r="B315" s="47"/>
      <c r="C315" s="47"/>
      <c r="D315" s="47"/>
      <c r="E315" s="47"/>
      <c r="F315" s="47"/>
      <c r="G315" s="48"/>
      <c r="H315" s="45"/>
      <c r="I315" s="45"/>
      <c r="P315" s="45"/>
      <c r="Q315" s="45"/>
    </row>
    <row r="316" spans="1:17" ht="12.75">
      <c r="A316" s="46"/>
      <c r="B316" s="47"/>
      <c r="C316" s="47"/>
      <c r="D316" s="47"/>
      <c r="E316" s="47"/>
      <c r="F316" s="47"/>
      <c r="G316" s="48"/>
      <c r="H316" s="45"/>
      <c r="I316" s="45"/>
      <c r="P316" s="45"/>
      <c r="Q316" s="45"/>
    </row>
    <row r="317" spans="1:17" ht="12.75">
      <c r="A317" s="46"/>
      <c r="B317" s="47"/>
      <c r="C317" s="47"/>
      <c r="D317" s="47"/>
      <c r="E317" s="47"/>
      <c r="F317" s="47"/>
      <c r="G317" s="48"/>
      <c r="H317" s="45"/>
      <c r="I317" s="45"/>
      <c r="P317" s="45"/>
      <c r="Q317" s="45"/>
    </row>
    <row r="318" spans="1:17" ht="12.75">
      <c r="A318" s="46"/>
      <c r="B318" s="47"/>
      <c r="C318" s="47"/>
      <c r="D318" s="47"/>
      <c r="E318" s="47"/>
      <c r="F318" s="47"/>
      <c r="G318" s="48"/>
      <c r="H318" s="45"/>
      <c r="I318" s="45"/>
      <c r="P318" s="45"/>
      <c r="Q318" s="45"/>
    </row>
    <row r="319" spans="1:17" ht="12.75">
      <c r="A319" s="46"/>
      <c r="B319" s="47"/>
      <c r="C319" s="47"/>
      <c r="D319" s="47"/>
      <c r="E319" s="47"/>
      <c r="F319" s="47"/>
      <c r="G319" s="48"/>
      <c r="H319" s="45"/>
      <c r="I319" s="45"/>
      <c r="P319" s="45"/>
      <c r="Q319" s="45"/>
    </row>
    <row r="320" spans="1:17" ht="12.75">
      <c r="A320" s="46"/>
      <c r="B320" s="47"/>
      <c r="C320" s="47"/>
      <c r="D320" s="47"/>
      <c r="E320" s="47"/>
      <c r="F320" s="47"/>
      <c r="G320" s="48"/>
      <c r="H320" s="45"/>
      <c r="I320" s="45"/>
      <c r="P320" s="45"/>
      <c r="Q320" s="45"/>
    </row>
    <row r="321" spans="1:17" ht="12.75">
      <c r="A321" s="46"/>
      <c r="B321" s="47"/>
      <c r="C321" s="47"/>
      <c r="D321" s="47"/>
      <c r="E321" s="47"/>
      <c r="F321" s="47"/>
      <c r="G321" s="48"/>
      <c r="H321" s="45"/>
      <c r="I321" s="45"/>
      <c r="P321" s="45"/>
      <c r="Q321" s="45"/>
    </row>
    <row r="322" spans="1:17" ht="12.75">
      <c r="A322" s="46"/>
      <c r="B322" s="47"/>
      <c r="C322" s="47"/>
      <c r="D322" s="47"/>
      <c r="E322" s="47"/>
      <c r="F322" s="47"/>
      <c r="G322" s="48"/>
      <c r="H322" s="45"/>
      <c r="I322" s="45"/>
      <c r="P322" s="45"/>
      <c r="Q322" s="45"/>
    </row>
    <row r="323" spans="1:17" ht="12.75">
      <c r="A323" s="46"/>
      <c r="B323" s="47"/>
      <c r="C323" s="47"/>
      <c r="D323" s="47"/>
      <c r="E323" s="47"/>
      <c r="F323" s="47"/>
      <c r="G323" s="48"/>
      <c r="H323" s="45"/>
      <c r="I323" s="45"/>
      <c r="P323" s="45"/>
      <c r="Q323" s="45"/>
    </row>
    <row r="324" spans="1:17" ht="12.75">
      <c r="A324" s="46"/>
      <c r="B324" s="47"/>
      <c r="C324" s="47"/>
      <c r="D324" s="47"/>
      <c r="E324" s="47"/>
      <c r="F324" s="47"/>
      <c r="G324" s="48"/>
      <c r="H324" s="45"/>
      <c r="I324" s="45"/>
      <c r="P324" s="45"/>
      <c r="Q324" s="45"/>
    </row>
    <row r="325" spans="1:17" ht="12.75">
      <c r="A325" s="46"/>
      <c r="B325" s="47"/>
      <c r="C325" s="47"/>
      <c r="D325" s="47"/>
      <c r="E325" s="47"/>
      <c r="F325" s="47"/>
      <c r="G325" s="48"/>
      <c r="H325" s="45"/>
      <c r="I325" s="45"/>
      <c r="P325" s="45"/>
      <c r="Q325" s="45"/>
    </row>
    <row r="326" spans="1:17" ht="12.75">
      <c r="A326" s="46"/>
      <c r="B326" s="47"/>
      <c r="C326" s="47"/>
      <c r="D326" s="47"/>
      <c r="E326" s="47"/>
      <c r="F326" s="47"/>
      <c r="G326" s="48"/>
      <c r="H326" s="45"/>
      <c r="I326" s="45"/>
      <c r="P326" s="45"/>
      <c r="Q326" s="45"/>
    </row>
    <row r="327" spans="1:17" ht="12.75">
      <c r="A327" s="46"/>
      <c r="B327" s="47"/>
      <c r="C327" s="47"/>
      <c r="D327" s="47"/>
      <c r="E327" s="47"/>
      <c r="F327" s="47"/>
      <c r="G327" s="48"/>
      <c r="H327" s="45"/>
      <c r="I327" s="45"/>
      <c r="P327" s="45"/>
      <c r="Q327" s="45"/>
    </row>
    <row r="328" spans="1:17" ht="12.75">
      <c r="A328" s="46"/>
      <c r="B328" s="47"/>
      <c r="C328" s="47"/>
      <c r="D328" s="47"/>
      <c r="E328" s="47"/>
      <c r="F328" s="47"/>
      <c r="G328" s="48"/>
      <c r="H328" s="45"/>
      <c r="I328" s="45"/>
      <c r="P328" s="45"/>
      <c r="Q328" s="45"/>
    </row>
    <row r="329" spans="1:17" ht="12.75">
      <c r="A329" s="46"/>
      <c r="B329" s="47"/>
      <c r="C329" s="47"/>
      <c r="D329" s="47"/>
      <c r="E329" s="47"/>
      <c r="F329" s="47"/>
      <c r="G329" s="48"/>
      <c r="H329" s="45"/>
      <c r="I329" s="45"/>
      <c r="P329" s="45"/>
      <c r="Q329" s="45"/>
    </row>
    <row r="330" spans="1:17" ht="12.75">
      <c r="A330" s="46"/>
      <c r="B330" s="47"/>
      <c r="C330" s="47"/>
      <c r="D330" s="47"/>
      <c r="E330" s="47"/>
      <c r="F330" s="47"/>
      <c r="G330" s="48"/>
      <c r="H330" s="45"/>
      <c r="I330" s="45"/>
      <c r="P330" s="45"/>
      <c r="Q330" s="45"/>
    </row>
    <row r="331" spans="1:17" ht="12.75">
      <c r="A331" s="46"/>
      <c r="B331" s="47"/>
      <c r="C331" s="47"/>
      <c r="D331" s="47"/>
      <c r="E331" s="47"/>
      <c r="F331" s="47"/>
      <c r="G331" s="48"/>
      <c r="H331" s="45"/>
      <c r="I331" s="45"/>
      <c r="P331" s="45"/>
      <c r="Q331" s="45"/>
    </row>
    <row r="332" spans="1:17" ht="12.75">
      <c r="A332" s="46"/>
      <c r="B332" s="47"/>
      <c r="C332" s="47"/>
      <c r="D332" s="47"/>
      <c r="E332" s="47"/>
      <c r="F332" s="47"/>
      <c r="G332" s="48"/>
      <c r="H332" s="45"/>
      <c r="I332" s="45"/>
      <c r="P332" s="45"/>
      <c r="Q332" s="45"/>
    </row>
    <row r="333" spans="1:17" ht="12.75">
      <c r="A333" s="46"/>
      <c r="B333" s="47"/>
      <c r="C333" s="47"/>
      <c r="D333" s="47"/>
      <c r="E333" s="47"/>
      <c r="F333" s="47"/>
      <c r="G333" s="48"/>
      <c r="H333" s="45"/>
      <c r="I333" s="45"/>
      <c r="P333" s="45"/>
      <c r="Q333" s="45"/>
    </row>
    <row r="334" spans="1:17" ht="12.75">
      <c r="A334" s="46"/>
      <c r="B334" s="47"/>
      <c r="C334" s="47"/>
      <c r="D334" s="47"/>
      <c r="E334" s="47"/>
      <c r="F334" s="47"/>
      <c r="G334" s="48"/>
      <c r="H334" s="45"/>
      <c r="I334" s="45"/>
      <c r="P334" s="45"/>
      <c r="Q334" s="45"/>
    </row>
    <row r="335" spans="1:17" ht="12.75">
      <c r="A335" s="46"/>
      <c r="B335" s="47"/>
      <c r="C335" s="47"/>
      <c r="D335" s="47"/>
      <c r="E335" s="47"/>
      <c r="F335" s="47"/>
      <c r="G335" s="48"/>
      <c r="H335" s="45"/>
      <c r="I335" s="45"/>
      <c r="P335" s="45"/>
      <c r="Q335" s="45"/>
    </row>
    <row r="336" spans="1:17" ht="12.75">
      <c r="A336" s="46"/>
      <c r="B336" s="47"/>
      <c r="C336" s="47"/>
      <c r="D336" s="47"/>
      <c r="E336" s="47"/>
      <c r="F336" s="47"/>
      <c r="G336" s="48"/>
      <c r="H336" s="45"/>
      <c r="I336" s="45"/>
      <c r="P336" s="45"/>
      <c r="Q336" s="45"/>
    </row>
    <row r="337" spans="1:17" ht="12.75">
      <c r="A337" s="46"/>
      <c r="B337" s="47"/>
      <c r="C337" s="47"/>
      <c r="D337" s="47"/>
      <c r="E337" s="47"/>
      <c r="F337" s="47"/>
      <c r="G337" s="48"/>
      <c r="H337" s="45"/>
      <c r="I337" s="45"/>
      <c r="P337" s="45"/>
      <c r="Q337" s="45"/>
    </row>
    <row r="338" spans="1:17" ht="12.75">
      <c r="A338" s="46"/>
      <c r="B338" s="47"/>
      <c r="C338" s="47"/>
      <c r="D338" s="47"/>
      <c r="E338" s="47"/>
      <c r="F338" s="47"/>
      <c r="G338" s="48"/>
      <c r="H338" s="45"/>
      <c r="I338" s="45"/>
      <c r="P338" s="45"/>
      <c r="Q338" s="45"/>
    </row>
    <row r="339" spans="1:17" ht="12.75">
      <c r="A339" s="46"/>
      <c r="B339" s="47"/>
      <c r="C339" s="47"/>
      <c r="D339" s="47"/>
      <c r="E339" s="47"/>
      <c r="F339" s="47"/>
      <c r="G339" s="48"/>
      <c r="H339" s="45"/>
      <c r="I339" s="45"/>
      <c r="P339" s="45"/>
      <c r="Q339" s="45"/>
    </row>
    <row r="340" spans="1:17" ht="12.75">
      <c r="A340" s="46"/>
      <c r="B340" s="47"/>
      <c r="C340" s="47"/>
      <c r="D340" s="47"/>
      <c r="E340" s="47"/>
      <c r="F340" s="47"/>
      <c r="G340" s="48"/>
      <c r="H340" s="45"/>
      <c r="I340" s="45"/>
      <c r="P340" s="45"/>
      <c r="Q340" s="45"/>
    </row>
    <row r="341" spans="1:17" ht="12.75">
      <c r="A341" s="46"/>
      <c r="B341" s="47"/>
      <c r="C341" s="47"/>
      <c r="D341" s="47"/>
      <c r="E341" s="47"/>
      <c r="F341" s="47"/>
      <c r="G341" s="48"/>
      <c r="H341" s="45"/>
      <c r="I341" s="45"/>
      <c r="P341" s="45"/>
      <c r="Q341" s="45"/>
    </row>
    <row r="342" spans="1:17" ht="12.75">
      <c r="A342" s="46"/>
      <c r="B342" s="47"/>
      <c r="C342" s="47"/>
      <c r="D342" s="47"/>
      <c r="E342" s="47"/>
      <c r="F342" s="47"/>
      <c r="G342" s="48"/>
      <c r="H342" s="45"/>
      <c r="I342" s="45"/>
      <c r="P342" s="45"/>
      <c r="Q342" s="45"/>
    </row>
    <row r="343" spans="1:17" ht="12.75">
      <c r="A343" s="46"/>
      <c r="B343" s="47"/>
      <c r="C343" s="47"/>
      <c r="D343" s="47"/>
      <c r="E343" s="47"/>
      <c r="F343" s="47"/>
      <c r="G343" s="48"/>
      <c r="H343" s="45"/>
      <c r="I343" s="45"/>
      <c r="P343" s="45"/>
      <c r="Q343" s="45"/>
    </row>
    <row r="344" spans="1:17" ht="12.75">
      <c r="A344" s="46"/>
      <c r="B344" s="47"/>
      <c r="C344" s="47"/>
      <c r="D344" s="47"/>
      <c r="E344" s="47"/>
      <c r="F344" s="47"/>
      <c r="G344" s="48"/>
      <c r="H344" s="45"/>
      <c r="I344" s="45"/>
      <c r="P344" s="45"/>
      <c r="Q344" s="45"/>
    </row>
    <row r="345" spans="1:17" ht="12.75">
      <c r="A345" s="46"/>
      <c r="B345" s="47"/>
      <c r="C345" s="47"/>
      <c r="D345" s="47"/>
      <c r="E345" s="47"/>
      <c r="F345" s="47"/>
      <c r="G345" s="48"/>
      <c r="H345" s="45"/>
      <c r="I345" s="45"/>
      <c r="P345" s="45"/>
      <c r="Q345" s="45"/>
    </row>
    <row r="346" spans="1:17" ht="12.75">
      <c r="A346" s="46"/>
      <c r="B346" s="47"/>
      <c r="C346" s="47"/>
      <c r="D346" s="47"/>
      <c r="E346" s="47"/>
      <c r="F346" s="47"/>
      <c r="G346" s="48"/>
      <c r="H346" s="45"/>
      <c r="I346" s="45"/>
      <c r="P346" s="45"/>
      <c r="Q346" s="45"/>
    </row>
    <row r="347" spans="1:17" ht="12.75">
      <c r="A347" s="46"/>
      <c r="B347" s="47"/>
      <c r="C347" s="47"/>
      <c r="D347" s="47"/>
      <c r="E347" s="47"/>
      <c r="F347" s="47"/>
      <c r="G347" s="48"/>
      <c r="H347" s="45"/>
      <c r="I347" s="45"/>
      <c r="P347" s="45"/>
      <c r="Q347" s="45"/>
    </row>
    <row r="348" spans="1:17" ht="12.75">
      <c r="A348" s="46"/>
      <c r="B348" s="47"/>
      <c r="C348" s="47"/>
      <c r="D348" s="47"/>
      <c r="E348" s="47"/>
      <c r="F348" s="47"/>
      <c r="G348" s="48"/>
      <c r="H348" s="45"/>
      <c r="I348" s="45"/>
      <c r="P348" s="45"/>
      <c r="Q348" s="45"/>
    </row>
    <row r="349" spans="1:17" ht="12.75">
      <c r="A349" s="46"/>
      <c r="B349" s="47"/>
      <c r="C349" s="47"/>
      <c r="D349" s="47"/>
      <c r="E349" s="47"/>
      <c r="F349" s="47"/>
      <c r="G349" s="48"/>
      <c r="H349" s="45"/>
      <c r="I349" s="45"/>
      <c r="P349" s="45"/>
      <c r="Q349" s="45"/>
    </row>
    <row r="350" spans="1:17" ht="12.75">
      <c r="A350" s="46"/>
      <c r="B350" s="47"/>
      <c r="C350" s="47"/>
      <c r="D350" s="47"/>
      <c r="E350" s="47"/>
      <c r="F350" s="47"/>
      <c r="G350" s="48"/>
      <c r="H350" s="45"/>
      <c r="I350" s="45"/>
      <c r="P350" s="45"/>
      <c r="Q350" s="45"/>
    </row>
    <row r="351" spans="1:17" ht="12.75">
      <c r="A351" s="46"/>
      <c r="B351" s="47"/>
      <c r="C351" s="47"/>
      <c r="D351" s="47"/>
      <c r="E351" s="47"/>
      <c r="F351" s="47"/>
      <c r="G351" s="48"/>
      <c r="H351" s="45"/>
      <c r="I351" s="45"/>
      <c r="P351" s="45"/>
      <c r="Q351" s="45"/>
    </row>
    <row r="352" spans="1:17" ht="12.75">
      <c r="A352" s="46"/>
      <c r="B352" s="47"/>
      <c r="C352" s="47"/>
      <c r="D352" s="47"/>
      <c r="E352" s="47"/>
      <c r="F352" s="47"/>
      <c r="G352" s="48"/>
      <c r="H352" s="45"/>
      <c r="I352" s="45"/>
      <c r="P352" s="45"/>
      <c r="Q352" s="45"/>
    </row>
    <row r="353" spans="1:17" ht="12.75">
      <c r="A353" s="46"/>
      <c r="B353" s="47"/>
      <c r="C353" s="47"/>
      <c r="D353" s="47"/>
      <c r="E353" s="47"/>
      <c r="F353" s="47"/>
      <c r="G353" s="48"/>
      <c r="H353" s="45"/>
      <c r="I353" s="45"/>
      <c r="P353" s="45"/>
      <c r="Q353" s="45"/>
    </row>
    <row r="354" spans="1:17" ht="12.75">
      <c r="A354" s="46"/>
      <c r="B354" s="47"/>
      <c r="C354" s="47"/>
      <c r="D354" s="47"/>
      <c r="E354" s="47"/>
      <c r="F354" s="47"/>
      <c r="G354" s="48"/>
      <c r="H354" s="45"/>
      <c r="I354" s="45"/>
      <c r="P354" s="45"/>
      <c r="Q354" s="45"/>
    </row>
    <row r="355" spans="1:17" ht="12.75">
      <c r="A355" s="46"/>
      <c r="B355" s="47"/>
      <c r="C355" s="47"/>
      <c r="D355" s="47"/>
      <c r="E355" s="47"/>
      <c r="F355" s="47"/>
      <c r="G355" s="48"/>
      <c r="H355" s="45"/>
      <c r="I355" s="45"/>
      <c r="P355" s="45"/>
      <c r="Q355" s="45"/>
    </row>
    <row r="356" spans="1:17" ht="12.75">
      <c r="A356" s="46"/>
      <c r="B356" s="47"/>
      <c r="C356" s="47"/>
      <c r="D356" s="47"/>
      <c r="E356" s="47"/>
      <c r="F356" s="47"/>
      <c r="G356" s="48"/>
      <c r="H356" s="45"/>
      <c r="I356" s="45"/>
      <c r="P356" s="45"/>
      <c r="Q356" s="45"/>
    </row>
    <row r="357" spans="1:17" ht="12.75">
      <c r="A357" s="46"/>
      <c r="B357" s="47"/>
      <c r="C357" s="47"/>
      <c r="D357" s="47"/>
      <c r="E357" s="47"/>
      <c r="F357" s="47"/>
      <c r="G357" s="48"/>
      <c r="H357" s="45"/>
      <c r="I357" s="45"/>
      <c r="P357" s="45"/>
      <c r="Q357" s="45"/>
    </row>
    <row r="358" spans="1:17" ht="12.75">
      <c r="A358" s="46"/>
      <c r="B358" s="47"/>
      <c r="C358" s="47"/>
      <c r="D358" s="47"/>
      <c r="E358" s="47"/>
      <c r="F358" s="47"/>
      <c r="G358" s="48"/>
      <c r="H358" s="45"/>
      <c r="I358" s="45"/>
      <c r="P358" s="45"/>
      <c r="Q358" s="45"/>
    </row>
    <row r="359" spans="1:17" ht="12.75">
      <c r="A359" s="46"/>
      <c r="B359" s="47"/>
      <c r="C359" s="47"/>
      <c r="D359" s="47"/>
      <c r="E359" s="47"/>
      <c r="F359" s="47"/>
      <c r="G359" s="48"/>
      <c r="H359" s="45"/>
      <c r="I359" s="45"/>
      <c r="P359" s="45"/>
      <c r="Q359" s="45"/>
    </row>
    <row r="360" spans="1:17" ht="12.75">
      <c r="A360" s="46"/>
      <c r="B360" s="47"/>
      <c r="C360" s="47"/>
      <c r="D360" s="47"/>
      <c r="E360" s="47"/>
      <c r="F360" s="47"/>
      <c r="G360" s="48"/>
      <c r="H360" s="45"/>
      <c r="I360" s="45"/>
      <c r="P360" s="45"/>
      <c r="Q360" s="45"/>
    </row>
    <row r="361" spans="1:17" ht="12.75">
      <c r="A361" s="46"/>
      <c r="B361" s="47"/>
      <c r="C361" s="47"/>
      <c r="D361" s="47"/>
      <c r="E361" s="47"/>
      <c r="F361" s="47"/>
      <c r="G361" s="48"/>
      <c r="H361" s="45"/>
      <c r="I361" s="45"/>
      <c r="P361" s="45"/>
      <c r="Q361" s="45"/>
    </row>
    <row r="362" spans="1:17" ht="12.75">
      <c r="A362" s="46"/>
      <c r="B362" s="47"/>
      <c r="C362" s="47"/>
      <c r="D362" s="47"/>
      <c r="E362" s="47"/>
      <c r="F362" s="47"/>
      <c r="G362" s="48"/>
      <c r="H362" s="45"/>
      <c r="I362" s="45"/>
      <c r="P362" s="45"/>
      <c r="Q362" s="45"/>
    </row>
    <row r="363" spans="1:17" ht="12.75">
      <c r="A363" s="46"/>
      <c r="B363" s="47"/>
      <c r="C363" s="47"/>
      <c r="D363" s="47"/>
      <c r="E363" s="47"/>
      <c r="F363" s="47"/>
      <c r="G363" s="48"/>
      <c r="H363" s="45"/>
      <c r="I363" s="45"/>
      <c r="P363" s="45"/>
      <c r="Q363" s="45"/>
    </row>
    <row r="364" spans="1:17" ht="12.75">
      <c r="A364" s="46"/>
      <c r="B364" s="47"/>
      <c r="C364" s="47"/>
      <c r="D364" s="47"/>
      <c r="E364" s="47"/>
      <c r="F364" s="47"/>
      <c r="G364" s="48"/>
      <c r="H364" s="45"/>
      <c r="I364" s="45"/>
      <c r="P364" s="45"/>
      <c r="Q364" s="45"/>
    </row>
    <row r="365" spans="1:17" ht="12.75">
      <c r="A365" s="46"/>
      <c r="B365" s="47"/>
      <c r="C365" s="47"/>
      <c r="D365" s="47"/>
      <c r="E365" s="47"/>
      <c r="F365" s="47"/>
      <c r="G365" s="48"/>
      <c r="H365" s="45"/>
      <c r="I365" s="45"/>
      <c r="P365" s="45"/>
      <c r="Q365" s="45"/>
    </row>
    <row r="366" spans="1:17" ht="12.75">
      <c r="A366" s="46"/>
      <c r="B366" s="47"/>
      <c r="C366" s="47"/>
      <c r="D366" s="47"/>
      <c r="E366" s="47"/>
      <c r="F366" s="47"/>
      <c r="G366" s="48"/>
      <c r="H366" s="45"/>
      <c r="I366" s="45"/>
      <c r="P366" s="45"/>
      <c r="Q366" s="45"/>
    </row>
    <row r="367" spans="1:17" ht="12.75">
      <c r="A367" s="46"/>
      <c r="B367" s="47"/>
      <c r="C367" s="47"/>
      <c r="D367" s="47"/>
      <c r="E367" s="47"/>
      <c r="F367" s="47"/>
      <c r="G367" s="48"/>
      <c r="H367" s="45"/>
      <c r="I367" s="45"/>
      <c r="P367" s="45"/>
      <c r="Q367" s="45"/>
    </row>
    <row r="368" spans="1:17" ht="12.75">
      <c r="A368" s="46"/>
      <c r="B368" s="47"/>
      <c r="C368" s="47"/>
      <c r="D368" s="47"/>
      <c r="E368" s="47"/>
      <c r="F368" s="47"/>
      <c r="G368" s="48"/>
      <c r="H368" s="45"/>
      <c r="I368" s="45"/>
      <c r="P368" s="45"/>
      <c r="Q368" s="45"/>
    </row>
    <row r="369" spans="1:17" ht="12.75">
      <c r="A369" s="46"/>
      <c r="B369" s="47"/>
      <c r="C369" s="47"/>
      <c r="D369" s="47"/>
      <c r="E369" s="47"/>
      <c r="F369" s="47"/>
      <c r="G369" s="48"/>
      <c r="H369" s="45"/>
      <c r="I369" s="45"/>
      <c r="P369" s="45"/>
      <c r="Q369" s="45"/>
    </row>
    <row r="370" spans="1:17" ht="12.75">
      <c r="A370" s="46"/>
      <c r="B370" s="47"/>
      <c r="C370" s="47"/>
      <c r="D370" s="47"/>
      <c r="E370" s="47"/>
      <c r="F370" s="47"/>
      <c r="G370" s="48"/>
      <c r="H370" s="45"/>
      <c r="I370" s="45"/>
      <c r="P370" s="45"/>
      <c r="Q370" s="45"/>
    </row>
    <row r="371" spans="1:17" ht="12.75">
      <c r="A371" s="46"/>
      <c r="B371" s="47"/>
      <c r="C371" s="47"/>
      <c r="D371" s="47"/>
      <c r="E371" s="47"/>
      <c r="F371" s="47"/>
      <c r="G371" s="48"/>
      <c r="H371" s="45"/>
      <c r="I371" s="45"/>
      <c r="P371" s="45"/>
      <c r="Q371" s="45"/>
    </row>
    <row r="372" spans="1:17" ht="12.75">
      <c r="A372" s="46"/>
      <c r="B372" s="47"/>
      <c r="C372" s="47"/>
      <c r="D372" s="47"/>
      <c r="E372" s="47"/>
      <c r="F372" s="47"/>
      <c r="G372" s="48"/>
      <c r="H372" s="45"/>
      <c r="I372" s="45"/>
      <c r="P372" s="45"/>
      <c r="Q372" s="45"/>
    </row>
    <row r="373" spans="1:17" ht="12.75">
      <c r="A373" s="46"/>
      <c r="B373" s="47"/>
      <c r="C373" s="47"/>
      <c r="D373" s="47"/>
      <c r="E373" s="47"/>
      <c r="F373" s="47"/>
      <c r="G373" s="48"/>
      <c r="H373" s="45"/>
      <c r="I373" s="45"/>
      <c r="P373" s="45"/>
      <c r="Q373" s="45"/>
    </row>
    <row r="374" spans="1:17" ht="12.75">
      <c r="A374" s="46"/>
      <c r="B374" s="47"/>
      <c r="C374" s="47"/>
      <c r="D374" s="47"/>
      <c r="E374" s="47"/>
      <c r="F374" s="47"/>
      <c r="G374" s="48"/>
      <c r="H374" s="45"/>
      <c r="I374" s="45"/>
      <c r="P374" s="45"/>
      <c r="Q374" s="45"/>
    </row>
    <row r="375" spans="1:17" ht="12.75">
      <c r="A375" s="46"/>
      <c r="B375" s="47"/>
      <c r="C375" s="47"/>
      <c r="D375" s="47"/>
      <c r="E375" s="47"/>
      <c r="F375" s="47"/>
      <c r="G375" s="48"/>
      <c r="H375" s="45"/>
      <c r="I375" s="45"/>
      <c r="P375" s="45"/>
      <c r="Q375" s="45"/>
    </row>
    <row r="376" spans="1:17" ht="12.75">
      <c r="A376" s="46"/>
      <c r="B376" s="47"/>
      <c r="C376" s="47"/>
      <c r="D376" s="47"/>
      <c r="E376" s="47"/>
      <c r="F376" s="47"/>
      <c r="G376" s="48"/>
      <c r="H376" s="45"/>
      <c r="I376" s="45"/>
      <c r="P376" s="45"/>
      <c r="Q376" s="45"/>
    </row>
    <row r="377" spans="1:17" ht="12.75">
      <c r="A377" s="46"/>
      <c r="B377" s="47"/>
      <c r="C377" s="47"/>
      <c r="D377" s="47"/>
      <c r="E377" s="47"/>
      <c r="F377" s="47"/>
      <c r="G377" s="48"/>
      <c r="H377" s="45"/>
      <c r="I377" s="45"/>
      <c r="P377" s="45"/>
      <c r="Q377" s="45"/>
    </row>
    <row r="378" spans="1:17" ht="12.75">
      <c r="A378" s="46"/>
      <c r="B378" s="47"/>
      <c r="C378" s="47"/>
      <c r="D378" s="47"/>
      <c r="E378" s="47"/>
      <c r="F378" s="47"/>
      <c r="G378" s="48"/>
      <c r="H378" s="45"/>
      <c r="I378" s="45"/>
      <c r="P378" s="45"/>
      <c r="Q378" s="45"/>
    </row>
    <row r="379" spans="1:17" ht="12.75">
      <c r="A379" s="46"/>
      <c r="B379" s="47"/>
      <c r="C379" s="47"/>
      <c r="D379" s="47"/>
      <c r="E379" s="47"/>
      <c r="F379" s="47"/>
      <c r="G379" s="48"/>
      <c r="H379" s="45"/>
      <c r="I379" s="45"/>
      <c r="P379" s="45"/>
      <c r="Q379" s="45"/>
    </row>
    <row r="380" spans="1:17" ht="12.75">
      <c r="A380" s="46"/>
      <c r="B380" s="47"/>
      <c r="C380" s="47"/>
      <c r="D380" s="47"/>
      <c r="E380" s="47"/>
      <c r="F380" s="47"/>
      <c r="G380" s="48"/>
      <c r="H380" s="45"/>
      <c r="I380" s="45"/>
      <c r="P380" s="45"/>
      <c r="Q380" s="45"/>
    </row>
    <row r="381" spans="1:17" ht="12.75">
      <c r="A381" s="46"/>
      <c r="B381" s="47"/>
      <c r="C381" s="47"/>
      <c r="D381" s="47"/>
      <c r="E381" s="47"/>
      <c r="F381" s="47"/>
      <c r="G381" s="48"/>
      <c r="H381" s="45"/>
      <c r="I381" s="45"/>
      <c r="P381" s="45"/>
      <c r="Q381" s="45"/>
    </row>
    <row r="382" spans="1:17" ht="12.75">
      <c r="A382" s="46"/>
      <c r="B382" s="47"/>
      <c r="C382" s="47"/>
      <c r="D382" s="47"/>
      <c r="E382" s="47"/>
      <c r="F382" s="47"/>
      <c r="G382" s="48"/>
      <c r="H382" s="45"/>
      <c r="I382" s="45"/>
      <c r="P382" s="45"/>
      <c r="Q382" s="45"/>
    </row>
    <row r="383" spans="1:17" ht="12.75">
      <c r="A383" s="46"/>
      <c r="B383" s="47"/>
      <c r="C383" s="47"/>
      <c r="D383" s="47"/>
      <c r="E383" s="47"/>
      <c r="F383" s="47"/>
      <c r="G383" s="48"/>
      <c r="H383" s="45"/>
      <c r="I383" s="45"/>
      <c r="P383" s="45"/>
      <c r="Q383" s="45"/>
    </row>
    <row r="384" spans="1:17" ht="12.75">
      <c r="A384" s="46"/>
      <c r="B384" s="47"/>
      <c r="C384" s="47"/>
      <c r="D384" s="47"/>
      <c r="E384" s="47"/>
      <c r="F384" s="47"/>
      <c r="G384" s="48"/>
      <c r="H384" s="45"/>
      <c r="I384" s="45"/>
      <c r="P384" s="45"/>
      <c r="Q384" s="45"/>
    </row>
    <row r="385" spans="1:17" ht="12.75">
      <c r="A385" s="46"/>
      <c r="B385" s="47"/>
      <c r="C385" s="47"/>
      <c r="D385" s="47"/>
      <c r="E385" s="47"/>
      <c r="F385" s="47"/>
      <c r="G385" s="48"/>
      <c r="H385" s="45"/>
      <c r="I385" s="45"/>
      <c r="P385" s="45"/>
      <c r="Q385" s="45"/>
    </row>
    <row r="386" spans="1:17" ht="12.75">
      <c r="A386" s="46"/>
      <c r="B386" s="47"/>
      <c r="C386" s="47"/>
      <c r="D386" s="47"/>
      <c r="E386" s="47"/>
      <c r="F386" s="47"/>
      <c r="G386" s="48"/>
      <c r="H386" s="45"/>
      <c r="I386" s="45"/>
      <c r="P386" s="45"/>
      <c r="Q386" s="45"/>
    </row>
    <row r="387" spans="1:17" ht="12.75">
      <c r="A387" s="46"/>
      <c r="B387" s="47"/>
      <c r="C387" s="47"/>
      <c r="D387" s="47"/>
      <c r="E387" s="47"/>
      <c r="F387" s="47"/>
      <c r="G387" s="48"/>
      <c r="H387" s="45"/>
      <c r="I387" s="45"/>
      <c r="P387" s="45"/>
      <c r="Q387" s="45"/>
    </row>
    <row r="388" spans="1:17" ht="12.75">
      <c r="A388" s="46"/>
      <c r="B388" s="47"/>
      <c r="C388" s="47"/>
      <c r="D388" s="47"/>
      <c r="E388" s="47"/>
      <c r="F388" s="47"/>
      <c r="G388" s="48"/>
      <c r="H388" s="45"/>
      <c r="I388" s="45"/>
      <c r="P388" s="45"/>
      <c r="Q388" s="45"/>
    </row>
    <row r="389" spans="1:17" ht="12.75">
      <c r="A389" s="46"/>
      <c r="B389" s="47"/>
      <c r="C389" s="47"/>
      <c r="D389" s="47"/>
      <c r="E389" s="47"/>
      <c r="F389" s="47"/>
      <c r="G389" s="48"/>
      <c r="H389" s="45"/>
      <c r="I389" s="45"/>
      <c r="P389" s="45"/>
      <c r="Q389" s="45"/>
    </row>
    <row r="390" spans="1:17" ht="12.75">
      <c r="A390" s="46"/>
      <c r="B390" s="47"/>
      <c r="C390" s="47"/>
      <c r="D390" s="47"/>
      <c r="E390" s="47"/>
      <c r="F390" s="47"/>
      <c r="G390" s="48"/>
      <c r="H390" s="45"/>
      <c r="I390" s="45"/>
      <c r="P390" s="45"/>
      <c r="Q390" s="45"/>
    </row>
    <row r="391" spans="1:17" ht="12.75">
      <c r="A391" s="46"/>
      <c r="B391" s="47"/>
      <c r="C391" s="47"/>
      <c r="D391" s="47"/>
      <c r="E391" s="47"/>
      <c r="F391" s="47"/>
      <c r="G391" s="48"/>
      <c r="H391" s="45"/>
      <c r="I391" s="45"/>
      <c r="P391" s="45"/>
      <c r="Q391" s="45"/>
    </row>
    <row r="392" spans="1:17" ht="12.75">
      <c r="A392" s="46"/>
      <c r="B392" s="47"/>
      <c r="C392" s="47"/>
      <c r="D392" s="47"/>
      <c r="E392" s="47"/>
      <c r="F392" s="47"/>
      <c r="G392" s="48"/>
      <c r="H392" s="45"/>
      <c r="I392" s="45"/>
      <c r="P392" s="45"/>
      <c r="Q392" s="45"/>
    </row>
    <row r="393" spans="1:17" ht="12.75">
      <c r="A393" s="46"/>
      <c r="B393" s="47"/>
      <c r="C393" s="47"/>
      <c r="D393" s="47"/>
      <c r="E393" s="47"/>
      <c r="F393" s="47"/>
      <c r="G393" s="48"/>
      <c r="H393" s="45"/>
      <c r="I393" s="45"/>
      <c r="P393" s="45"/>
      <c r="Q393" s="45"/>
    </row>
    <row r="394" spans="1:17" ht="12.75">
      <c r="A394" s="46"/>
      <c r="B394" s="47"/>
      <c r="C394" s="47"/>
      <c r="D394" s="47"/>
      <c r="E394" s="47"/>
      <c r="F394" s="47"/>
      <c r="G394" s="48"/>
      <c r="H394" s="45"/>
      <c r="I394" s="45"/>
      <c r="P394" s="45"/>
      <c r="Q394" s="45"/>
    </row>
    <row r="395" spans="1:17" ht="12.75">
      <c r="A395" s="46"/>
      <c r="B395" s="47"/>
      <c r="C395" s="47"/>
      <c r="D395" s="47"/>
      <c r="E395" s="47"/>
      <c r="F395" s="47"/>
      <c r="G395" s="48"/>
      <c r="H395" s="45"/>
      <c r="I395" s="45"/>
      <c r="P395" s="45"/>
      <c r="Q395" s="45"/>
    </row>
    <row r="396" spans="1:17" ht="12.75">
      <c r="A396" s="46"/>
      <c r="B396" s="47"/>
      <c r="C396" s="47"/>
      <c r="D396" s="47"/>
      <c r="E396" s="47"/>
      <c r="F396" s="47"/>
      <c r="G396" s="48"/>
      <c r="H396" s="45"/>
      <c r="I396" s="45"/>
      <c r="P396" s="45"/>
      <c r="Q396" s="45"/>
    </row>
    <row r="397" spans="1:17" ht="12.75">
      <c r="A397" s="46"/>
      <c r="B397" s="47"/>
      <c r="C397" s="47"/>
      <c r="D397" s="47"/>
      <c r="E397" s="47"/>
      <c r="F397" s="47"/>
      <c r="G397" s="48"/>
      <c r="H397" s="45"/>
      <c r="I397" s="45"/>
      <c r="P397" s="45"/>
      <c r="Q397" s="45"/>
    </row>
    <row r="398" spans="1:17" ht="12.75">
      <c r="A398" s="46"/>
      <c r="B398" s="47"/>
      <c r="C398" s="47"/>
      <c r="D398" s="47"/>
      <c r="E398" s="47"/>
      <c r="F398" s="47"/>
      <c r="G398" s="48"/>
      <c r="H398" s="45"/>
      <c r="I398" s="45"/>
      <c r="P398" s="45"/>
      <c r="Q398" s="45"/>
    </row>
    <row r="399" spans="1:17" ht="12.75">
      <c r="A399" s="46"/>
      <c r="B399" s="47"/>
      <c r="C399" s="47"/>
      <c r="D399" s="47"/>
      <c r="E399" s="47"/>
      <c r="F399" s="47"/>
      <c r="G399" s="48"/>
      <c r="H399" s="45"/>
      <c r="I399" s="45"/>
      <c r="P399" s="45"/>
      <c r="Q399" s="45"/>
    </row>
    <row r="400" spans="1:17" ht="12.75">
      <c r="A400" s="46"/>
      <c r="B400" s="47"/>
      <c r="C400" s="47"/>
      <c r="D400" s="47"/>
      <c r="E400" s="47"/>
      <c r="F400" s="47"/>
      <c r="G400" s="48"/>
      <c r="H400" s="45"/>
      <c r="I400" s="45"/>
      <c r="P400" s="45"/>
      <c r="Q400" s="45"/>
    </row>
    <row r="401" spans="1:17" ht="12.75">
      <c r="A401" s="46"/>
      <c r="B401" s="47"/>
      <c r="C401" s="47"/>
      <c r="D401" s="47"/>
      <c r="E401" s="47"/>
      <c r="F401" s="47"/>
      <c r="G401" s="48"/>
      <c r="H401" s="45"/>
      <c r="I401" s="45"/>
      <c r="P401" s="45"/>
      <c r="Q401" s="45"/>
    </row>
    <row r="402" spans="1:17" ht="12.75">
      <c r="A402" s="46"/>
      <c r="B402" s="47"/>
      <c r="C402" s="47"/>
      <c r="D402" s="47"/>
      <c r="E402" s="47"/>
      <c r="F402" s="47"/>
      <c r="G402" s="48"/>
      <c r="H402" s="45"/>
      <c r="I402" s="45"/>
      <c r="P402" s="45"/>
      <c r="Q402" s="45"/>
    </row>
    <row r="403" spans="1:17" ht="12.75">
      <c r="A403" s="46"/>
      <c r="B403" s="47"/>
      <c r="C403" s="47"/>
      <c r="D403" s="47"/>
      <c r="E403" s="47"/>
      <c r="F403" s="47"/>
      <c r="G403" s="48"/>
      <c r="H403" s="45"/>
      <c r="I403" s="45"/>
      <c r="P403" s="45"/>
      <c r="Q403" s="45"/>
    </row>
    <row r="404" spans="1:17" ht="12.75">
      <c r="A404" s="46"/>
      <c r="B404" s="47"/>
      <c r="C404" s="47"/>
      <c r="D404" s="47"/>
      <c r="E404" s="47"/>
      <c r="F404" s="47"/>
      <c r="G404" s="48"/>
      <c r="H404" s="45"/>
      <c r="I404" s="45"/>
      <c r="P404" s="45"/>
      <c r="Q404" s="45"/>
    </row>
    <row r="405" spans="1:17" ht="12.75">
      <c r="A405" s="46"/>
      <c r="B405" s="47"/>
      <c r="C405" s="47"/>
      <c r="D405" s="47"/>
      <c r="E405" s="47"/>
      <c r="F405" s="47"/>
      <c r="G405" s="48"/>
      <c r="H405" s="45"/>
      <c r="I405" s="45"/>
      <c r="P405" s="45"/>
      <c r="Q405" s="45"/>
    </row>
    <row r="406" spans="1:17" ht="12.75">
      <c r="A406" s="46"/>
      <c r="B406" s="47"/>
      <c r="C406" s="47"/>
      <c r="D406" s="47"/>
      <c r="E406" s="47"/>
      <c r="F406" s="47"/>
      <c r="G406" s="48"/>
      <c r="H406" s="45"/>
      <c r="I406" s="45"/>
      <c r="P406" s="45"/>
      <c r="Q406" s="45"/>
    </row>
    <row r="407" spans="1:17" ht="12.75">
      <c r="A407" s="46"/>
      <c r="B407" s="47"/>
      <c r="C407" s="47"/>
      <c r="D407" s="47"/>
      <c r="E407" s="47"/>
      <c r="F407" s="47"/>
      <c r="G407" s="48"/>
      <c r="H407" s="45"/>
      <c r="I407" s="45"/>
      <c r="P407" s="45"/>
      <c r="Q407" s="45"/>
    </row>
    <row r="408" spans="1:17" ht="12.75">
      <c r="A408" s="46"/>
      <c r="B408" s="47"/>
      <c r="C408" s="47"/>
      <c r="D408" s="47"/>
      <c r="E408" s="47"/>
      <c r="F408" s="47"/>
      <c r="G408" s="48"/>
      <c r="H408" s="45"/>
      <c r="I408" s="45"/>
      <c r="P408" s="45"/>
      <c r="Q408" s="45"/>
    </row>
    <row r="409" spans="1:17" ht="12.75">
      <c r="A409" s="46"/>
      <c r="B409" s="47"/>
      <c r="C409" s="47"/>
      <c r="D409" s="47"/>
      <c r="E409" s="47"/>
      <c r="F409" s="47"/>
      <c r="G409" s="48"/>
      <c r="H409" s="45"/>
      <c r="I409" s="45"/>
      <c r="P409" s="45"/>
      <c r="Q409" s="45"/>
    </row>
    <row r="410" spans="1:17" ht="12.75">
      <c r="A410" s="46"/>
      <c r="B410" s="47"/>
      <c r="C410" s="47"/>
      <c r="D410" s="47"/>
      <c r="E410" s="47"/>
      <c r="F410" s="47"/>
      <c r="G410" s="48"/>
      <c r="H410" s="45"/>
      <c r="I410" s="45"/>
      <c r="P410" s="45"/>
      <c r="Q410" s="45"/>
    </row>
    <row r="411" spans="1:17" ht="12.75">
      <c r="A411" s="46"/>
      <c r="B411" s="47"/>
      <c r="C411" s="47"/>
      <c r="D411" s="47"/>
      <c r="E411" s="47"/>
      <c r="F411" s="47"/>
      <c r="G411" s="48"/>
      <c r="H411" s="45"/>
      <c r="I411" s="45"/>
      <c r="P411" s="45"/>
      <c r="Q411" s="45"/>
    </row>
    <row r="412" spans="1:17" ht="12.75">
      <c r="A412" s="46"/>
      <c r="B412" s="47"/>
      <c r="C412" s="47"/>
      <c r="D412" s="47"/>
      <c r="E412" s="47"/>
      <c r="F412" s="47"/>
      <c r="G412" s="48"/>
      <c r="H412" s="45"/>
      <c r="I412" s="45"/>
      <c r="P412" s="45"/>
      <c r="Q412" s="45"/>
    </row>
    <row r="413" spans="1:17" ht="12.75">
      <c r="A413" s="46"/>
      <c r="B413" s="47"/>
      <c r="C413" s="47"/>
      <c r="D413" s="47"/>
      <c r="E413" s="47"/>
      <c r="F413" s="47"/>
      <c r="G413" s="48"/>
      <c r="H413" s="45"/>
      <c r="I413" s="45"/>
      <c r="P413" s="45"/>
      <c r="Q413" s="45"/>
    </row>
    <row r="414" spans="1:17" ht="12.75">
      <c r="A414" s="46"/>
      <c r="B414" s="47"/>
      <c r="C414" s="47"/>
      <c r="D414" s="47"/>
      <c r="E414" s="47"/>
      <c r="F414" s="47"/>
      <c r="G414" s="48"/>
      <c r="H414" s="45"/>
      <c r="I414" s="45"/>
      <c r="P414" s="45"/>
      <c r="Q414" s="45"/>
    </row>
    <row r="415" spans="1:17" ht="12.75">
      <c r="A415" s="46"/>
      <c r="B415" s="47"/>
      <c r="C415" s="47"/>
      <c r="D415" s="47"/>
      <c r="E415" s="47"/>
      <c r="F415" s="47"/>
      <c r="G415" s="48"/>
      <c r="H415" s="45"/>
      <c r="I415" s="45"/>
      <c r="P415" s="45"/>
      <c r="Q415" s="45"/>
    </row>
    <row r="416" spans="1:17" ht="12.75">
      <c r="A416" s="46"/>
      <c r="B416" s="47"/>
      <c r="C416" s="47"/>
      <c r="D416" s="47"/>
      <c r="E416" s="47"/>
      <c r="F416" s="47"/>
      <c r="G416" s="48"/>
      <c r="H416" s="45"/>
      <c r="I416" s="45"/>
      <c r="P416" s="45"/>
      <c r="Q416" s="45"/>
    </row>
    <row r="417" spans="1:17" ht="12.75">
      <c r="A417" s="46"/>
      <c r="B417" s="47"/>
      <c r="C417" s="47"/>
      <c r="D417" s="47"/>
      <c r="E417" s="47"/>
      <c r="F417" s="47"/>
      <c r="G417" s="48"/>
      <c r="H417" s="45"/>
      <c r="I417" s="45"/>
      <c r="P417" s="45"/>
      <c r="Q417" s="45"/>
    </row>
    <row r="418" spans="1:17" ht="12.75">
      <c r="A418" s="46"/>
      <c r="B418" s="47"/>
      <c r="C418" s="47"/>
      <c r="D418" s="47"/>
      <c r="E418" s="47"/>
      <c r="F418" s="47"/>
      <c r="G418" s="48"/>
      <c r="H418" s="45"/>
      <c r="I418" s="45"/>
      <c r="P418" s="45"/>
      <c r="Q418" s="45"/>
    </row>
    <row r="419" spans="1:17" ht="12.75">
      <c r="A419" s="46"/>
      <c r="B419" s="47"/>
      <c r="C419" s="47"/>
      <c r="D419" s="47"/>
      <c r="E419" s="47"/>
      <c r="F419" s="47"/>
      <c r="G419" s="48"/>
      <c r="H419" s="45"/>
      <c r="I419" s="45"/>
      <c r="P419" s="45"/>
      <c r="Q419" s="45"/>
    </row>
    <row r="420" spans="1:17" ht="12.75">
      <c r="A420" s="46"/>
      <c r="B420" s="47"/>
      <c r="C420" s="47"/>
      <c r="D420" s="47"/>
      <c r="E420" s="47"/>
      <c r="F420" s="47"/>
      <c r="G420" s="48"/>
      <c r="H420" s="45"/>
      <c r="I420" s="45"/>
      <c r="P420" s="45"/>
      <c r="Q420" s="45"/>
    </row>
    <row r="421" spans="1:17" ht="12.75">
      <c r="A421" s="46"/>
      <c r="B421" s="47"/>
      <c r="C421" s="47"/>
      <c r="D421" s="47"/>
      <c r="E421" s="47"/>
      <c r="F421" s="47"/>
      <c r="G421" s="48"/>
      <c r="H421" s="45"/>
      <c r="I421" s="45"/>
      <c r="P421" s="45"/>
      <c r="Q421" s="45"/>
    </row>
    <row r="422" spans="1:17" ht="12.75">
      <c r="A422" s="46"/>
      <c r="B422" s="47"/>
      <c r="C422" s="47"/>
      <c r="D422" s="47"/>
      <c r="E422" s="47"/>
      <c r="F422" s="47"/>
      <c r="G422" s="48"/>
      <c r="H422" s="45"/>
      <c r="I422" s="45"/>
      <c r="P422" s="45"/>
      <c r="Q422" s="45"/>
    </row>
    <row r="423" spans="1:17" ht="12.75">
      <c r="A423" s="46"/>
      <c r="B423" s="47"/>
      <c r="C423" s="47"/>
      <c r="D423" s="47"/>
      <c r="E423" s="47"/>
      <c r="F423" s="47"/>
      <c r="G423" s="48"/>
      <c r="H423" s="45"/>
      <c r="I423" s="45"/>
      <c r="P423" s="45"/>
      <c r="Q423" s="45"/>
    </row>
    <row r="424" spans="1:17" ht="12.75">
      <c r="A424" s="46"/>
      <c r="B424" s="47"/>
      <c r="C424" s="47"/>
      <c r="D424" s="47"/>
      <c r="E424" s="47"/>
      <c r="F424" s="47"/>
      <c r="G424" s="48"/>
      <c r="H424" s="45"/>
      <c r="I424" s="45"/>
      <c r="P424" s="45"/>
      <c r="Q424" s="45"/>
    </row>
    <row r="425" spans="1:17" ht="12.75">
      <c r="A425" s="46"/>
      <c r="B425" s="47"/>
      <c r="C425" s="47"/>
      <c r="D425" s="47"/>
      <c r="E425" s="47"/>
      <c r="F425" s="47"/>
      <c r="G425" s="48"/>
      <c r="H425" s="45"/>
      <c r="I425" s="45"/>
      <c r="P425" s="45"/>
      <c r="Q425" s="45"/>
    </row>
    <row r="426" spans="1:17" ht="12.75">
      <c r="A426" s="46"/>
      <c r="B426" s="47"/>
      <c r="C426" s="47"/>
      <c r="D426" s="47"/>
      <c r="E426" s="47"/>
      <c r="F426" s="47"/>
      <c r="G426" s="48"/>
      <c r="H426" s="45"/>
      <c r="I426" s="45"/>
      <c r="P426" s="45"/>
      <c r="Q426" s="45"/>
    </row>
    <row r="427" spans="1:17" ht="12.75">
      <c r="A427" s="46"/>
      <c r="B427" s="47"/>
      <c r="C427" s="47"/>
      <c r="D427" s="47"/>
      <c r="E427" s="47"/>
      <c r="F427" s="47"/>
      <c r="G427" s="48"/>
      <c r="H427" s="45"/>
      <c r="I427" s="45"/>
      <c r="P427" s="45"/>
      <c r="Q427" s="45"/>
    </row>
    <row r="428" spans="1:17" ht="12.75">
      <c r="A428" s="46"/>
      <c r="B428" s="47"/>
      <c r="C428" s="47"/>
      <c r="D428" s="47"/>
      <c r="E428" s="47"/>
      <c r="F428" s="47"/>
      <c r="G428" s="48"/>
      <c r="H428" s="45"/>
      <c r="I428" s="45"/>
      <c r="P428" s="45"/>
      <c r="Q428" s="45"/>
    </row>
    <row r="429" spans="1:17" ht="12.75">
      <c r="A429" s="46"/>
      <c r="B429" s="47"/>
      <c r="C429" s="47"/>
      <c r="D429" s="47"/>
      <c r="E429" s="47"/>
      <c r="F429" s="47"/>
      <c r="G429" s="48"/>
      <c r="H429" s="45"/>
      <c r="I429" s="45"/>
      <c r="P429" s="45"/>
      <c r="Q429" s="45"/>
    </row>
    <row r="430" spans="1:17" ht="12.75">
      <c r="A430" s="46"/>
      <c r="B430" s="47"/>
      <c r="C430" s="47"/>
      <c r="D430" s="47"/>
      <c r="E430" s="47"/>
      <c r="F430" s="47"/>
      <c r="G430" s="48"/>
      <c r="H430" s="45"/>
      <c r="I430" s="45"/>
      <c r="P430" s="45"/>
      <c r="Q430" s="45"/>
    </row>
    <row r="431" spans="1:17" ht="12.75">
      <c r="A431" s="46"/>
      <c r="B431" s="47"/>
      <c r="C431" s="47"/>
      <c r="D431" s="47"/>
      <c r="E431" s="47"/>
      <c r="F431" s="47"/>
      <c r="G431" s="48"/>
      <c r="H431" s="45"/>
      <c r="I431" s="45"/>
      <c r="P431" s="45"/>
      <c r="Q431" s="45"/>
    </row>
    <row r="432" spans="1:17" ht="12.75">
      <c r="A432" s="46"/>
      <c r="B432" s="47"/>
      <c r="C432" s="47"/>
      <c r="D432" s="47"/>
      <c r="E432" s="47"/>
      <c r="F432" s="47"/>
      <c r="G432" s="48"/>
      <c r="H432" s="45"/>
      <c r="I432" s="45"/>
      <c r="P432" s="45"/>
      <c r="Q432" s="45"/>
    </row>
    <row r="433" spans="1:17" ht="12.75">
      <c r="A433" s="46"/>
      <c r="B433" s="47"/>
      <c r="C433" s="47"/>
      <c r="D433" s="47"/>
      <c r="E433" s="47"/>
      <c r="F433" s="47"/>
      <c r="G433" s="48"/>
      <c r="H433" s="45"/>
      <c r="I433" s="45"/>
      <c r="P433" s="45"/>
      <c r="Q433" s="45"/>
    </row>
    <row r="434" spans="1:17" ht="12.75">
      <c r="A434" s="46"/>
      <c r="B434" s="47"/>
      <c r="C434" s="47"/>
      <c r="D434" s="47"/>
      <c r="E434" s="47"/>
      <c r="F434" s="47"/>
      <c r="G434" s="48"/>
      <c r="H434" s="45"/>
      <c r="I434" s="45"/>
      <c r="P434" s="45"/>
      <c r="Q434" s="45"/>
    </row>
    <row r="435" spans="1:17" ht="12.75">
      <c r="A435" s="46"/>
      <c r="B435" s="47"/>
      <c r="C435" s="47"/>
      <c r="D435" s="47"/>
      <c r="E435" s="47"/>
      <c r="F435" s="47"/>
      <c r="G435" s="48"/>
      <c r="H435" s="45"/>
      <c r="I435" s="45"/>
      <c r="P435" s="45"/>
      <c r="Q435" s="45"/>
    </row>
    <row r="436" spans="1:17" ht="12.75">
      <c r="A436" s="46"/>
      <c r="B436" s="47"/>
      <c r="C436" s="47"/>
      <c r="D436" s="47"/>
      <c r="E436" s="47"/>
      <c r="F436" s="47"/>
      <c r="G436" s="48"/>
      <c r="H436" s="45"/>
      <c r="I436" s="45"/>
      <c r="P436" s="45"/>
      <c r="Q436" s="45"/>
    </row>
    <row r="437" spans="1:17" ht="12.75">
      <c r="A437" s="46"/>
      <c r="B437" s="47"/>
      <c r="C437" s="47"/>
      <c r="D437" s="47"/>
      <c r="E437" s="47"/>
      <c r="F437" s="47"/>
      <c r="G437" s="48"/>
      <c r="H437" s="45"/>
      <c r="I437" s="45"/>
      <c r="P437" s="45"/>
      <c r="Q437" s="45"/>
    </row>
    <row r="438" spans="1:17" ht="12.75">
      <c r="A438" s="46"/>
      <c r="B438" s="47"/>
      <c r="C438" s="47"/>
      <c r="D438" s="47"/>
      <c r="E438" s="47"/>
      <c r="F438" s="47"/>
      <c r="G438" s="48"/>
      <c r="H438" s="45"/>
      <c r="I438" s="45"/>
      <c r="P438" s="45"/>
      <c r="Q438" s="45"/>
    </row>
    <row r="439" spans="1:17" ht="12.75">
      <c r="A439" s="46"/>
      <c r="B439" s="47"/>
      <c r="C439" s="47"/>
      <c r="D439" s="47"/>
      <c r="E439" s="47"/>
      <c r="F439" s="47"/>
      <c r="G439" s="48"/>
      <c r="H439" s="45"/>
      <c r="I439" s="45"/>
      <c r="P439" s="45"/>
      <c r="Q439" s="45"/>
    </row>
    <row r="440" spans="1:17" ht="12.75">
      <c r="A440" s="46"/>
      <c r="B440" s="47"/>
      <c r="C440" s="47"/>
      <c r="D440" s="47"/>
      <c r="E440" s="47"/>
      <c r="F440" s="47"/>
      <c r="G440" s="48"/>
      <c r="H440" s="45"/>
      <c r="I440" s="45"/>
      <c r="P440" s="45"/>
      <c r="Q440" s="45"/>
    </row>
    <row r="441" spans="1:17" ht="12.75">
      <c r="A441" s="46"/>
      <c r="B441" s="47"/>
      <c r="C441" s="47"/>
      <c r="D441" s="47"/>
      <c r="E441" s="47"/>
      <c r="F441" s="47"/>
      <c r="G441" s="48"/>
      <c r="H441" s="45"/>
      <c r="I441" s="45"/>
      <c r="P441" s="45"/>
      <c r="Q441" s="45"/>
    </row>
    <row r="442" spans="1:17" ht="12.75">
      <c r="A442" s="46"/>
      <c r="B442" s="47"/>
      <c r="C442" s="47"/>
      <c r="D442" s="47"/>
      <c r="E442" s="47"/>
      <c r="F442" s="47"/>
      <c r="G442" s="48"/>
      <c r="H442" s="45"/>
      <c r="I442" s="45"/>
      <c r="P442" s="45"/>
      <c r="Q442" s="45"/>
    </row>
    <row r="443" spans="1:17" ht="12.75">
      <c r="A443" s="46"/>
      <c r="B443" s="47"/>
      <c r="C443" s="47"/>
      <c r="D443" s="47"/>
      <c r="E443" s="47"/>
      <c r="F443" s="47"/>
      <c r="G443" s="48"/>
      <c r="H443" s="45"/>
      <c r="I443" s="45"/>
      <c r="P443" s="45"/>
      <c r="Q443" s="45"/>
    </row>
    <row r="444" spans="1:17" ht="12.75">
      <c r="A444" s="46"/>
      <c r="B444" s="47"/>
      <c r="C444" s="47"/>
      <c r="D444" s="47"/>
      <c r="E444" s="47"/>
      <c r="F444" s="47"/>
      <c r="G444" s="48"/>
      <c r="H444" s="45"/>
      <c r="I444" s="45"/>
      <c r="P444" s="45"/>
      <c r="Q444" s="45"/>
    </row>
    <row r="445" spans="1:17" ht="12.75">
      <c r="A445" s="46"/>
      <c r="B445" s="47"/>
      <c r="C445" s="47"/>
      <c r="D445" s="47"/>
      <c r="E445" s="47"/>
      <c r="F445" s="47"/>
      <c r="G445" s="48"/>
      <c r="H445" s="45"/>
      <c r="I445" s="45"/>
      <c r="P445" s="45"/>
      <c r="Q445" s="45"/>
    </row>
    <row r="446" spans="1:17" ht="12.75">
      <c r="A446" s="46"/>
      <c r="B446" s="47"/>
      <c r="C446" s="47"/>
      <c r="D446" s="47"/>
      <c r="E446" s="47"/>
      <c r="F446" s="47"/>
      <c r="G446" s="48"/>
      <c r="H446" s="45"/>
      <c r="I446" s="45"/>
      <c r="P446" s="45"/>
      <c r="Q446" s="45"/>
    </row>
    <row r="447" spans="1:17" ht="12.75">
      <c r="A447" s="46"/>
      <c r="B447" s="47"/>
      <c r="C447" s="47"/>
      <c r="D447" s="47"/>
      <c r="E447" s="47"/>
      <c r="F447" s="47"/>
      <c r="G447" s="48"/>
      <c r="H447" s="45"/>
      <c r="I447" s="45"/>
      <c r="P447" s="45"/>
      <c r="Q447" s="45"/>
    </row>
    <row r="448" spans="1:17" ht="12.75">
      <c r="A448" s="46"/>
      <c r="B448" s="47"/>
      <c r="C448" s="47"/>
      <c r="D448" s="47"/>
      <c r="E448" s="47"/>
      <c r="F448" s="47"/>
      <c r="G448" s="48"/>
      <c r="H448" s="45"/>
      <c r="I448" s="45"/>
      <c r="P448" s="45"/>
      <c r="Q448" s="45"/>
    </row>
    <row r="449" spans="1:17" ht="12.75">
      <c r="A449" s="46"/>
      <c r="B449" s="47"/>
      <c r="C449" s="47"/>
      <c r="D449" s="47"/>
      <c r="E449" s="47"/>
      <c r="F449" s="47"/>
      <c r="G449" s="48"/>
      <c r="H449" s="45"/>
      <c r="I449" s="45"/>
      <c r="P449" s="45"/>
      <c r="Q449" s="45"/>
    </row>
    <row r="450" spans="1:17" ht="12.75">
      <c r="A450" s="46"/>
      <c r="B450" s="47"/>
      <c r="C450" s="47"/>
      <c r="D450" s="47"/>
      <c r="E450" s="47"/>
      <c r="F450" s="47"/>
      <c r="G450" s="48"/>
      <c r="H450" s="45"/>
      <c r="I450" s="45"/>
      <c r="P450" s="45"/>
      <c r="Q450" s="45"/>
    </row>
    <row r="451" spans="1:17" ht="12.75">
      <c r="A451" s="46"/>
      <c r="B451" s="47"/>
      <c r="C451" s="47"/>
      <c r="D451" s="47"/>
      <c r="E451" s="47"/>
      <c r="F451" s="47"/>
      <c r="G451" s="48"/>
      <c r="H451" s="45"/>
      <c r="I451" s="45"/>
      <c r="P451" s="45"/>
      <c r="Q451" s="45"/>
    </row>
    <row r="452" spans="1:17" ht="12.75">
      <c r="A452" s="46"/>
      <c r="B452" s="47"/>
      <c r="C452" s="47"/>
      <c r="D452" s="47"/>
      <c r="E452" s="47"/>
      <c r="F452" s="47"/>
      <c r="G452" s="48"/>
      <c r="H452" s="45"/>
      <c r="I452" s="45"/>
      <c r="P452" s="45"/>
      <c r="Q452" s="45"/>
    </row>
    <row r="453" spans="1:17" ht="12.75">
      <c r="A453" s="46"/>
      <c r="B453" s="47"/>
      <c r="C453" s="47"/>
      <c r="D453" s="47"/>
      <c r="E453" s="47"/>
      <c r="F453" s="47"/>
      <c r="G453" s="48"/>
      <c r="H453" s="45"/>
      <c r="I453" s="45"/>
      <c r="P453" s="45"/>
      <c r="Q453" s="45"/>
    </row>
    <row r="454" spans="1:17" ht="12.75">
      <c r="A454" s="46"/>
      <c r="B454" s="47"/>
      <c r="C454" s="47"/>
      <c r="D454" s="47"/>
      <c r="E454" s="47"/>
      <c r="F454" s="47"/>
      <c r="G454" s="48"/>
      <c r="H454" s="45"/>
      <c r="I454" s="45"/>
      <c r="P454" s="45"/>
      <c r="Q454" s="45"/>
    </row>
    <row r="455" spans="1:17" ht="12.75">
      <c r="A455" s="46"/>
      <c r="B455" s="47"/>
      <c r="C455" s="47"/>
      <c r="D455" s="47"/>
      <c r="E455" s="47"/>
      <c r="F455" s="47"/>
      <c r="G455" s="48"/>
      <c r="H455" s="45"/>
      <c r="I455" s="45"/>
      <c r="P455" s="45"/>
      <c r="Q455" s="45"/>
    </row>
    <row r="456" spans="1:17" ht="12.75">
      <c r="A456" s="46"/>
      <c r="B456" s="47"/>
      <c r="C456" s="47"/>
      <c r="D456" s="47"/>
      <c r="E456" s="47"/>
      <c r="F456" s="47"/>
      <c r="G456" s="48"/>
      <c r="H456" s="45"/>
      <c r="I456" s="45"/>
      <c r="P456" s="45"/>
      <c r="Q456" s="45"/>
    </row>
    <row r="457" spans="1:17" ht="12.75">
      <c r="A457" s="46"/>
      <c r="B457" s="47"/>
      <c r="C457" s="47"/>
      <c r="D457" s="47"/>
      <c r="E457" s="47"/>
      <c r="F457" s="47"/>
      <c r="G457" s="48"/>
      <c r="H457" s="45"/>
      <c r="I457" s="45"/>
      <c r="P457" s="45"/>
      <c r="Q457" s="45"/>
    </row>
    <row r="458" spans="1:17" ht="12.75">
      <c r="A458" s="46"/>
      <c r="B458" s="47"/>
      <c r="C458" s="47"/>
      <c r="D458" s="47"/>
      <c r="E458" s="47"/>
      <c r="F458" s="47"/>
      <c r="G458" s="48"/>
      <c r="H458" s="45"/>
      <c r="I458" s="45"/>
      <c r="P458" s="45"/>
      <c r="Q458" s="45"/>
    </row>
    <row r="459" spans="1:17" ht="12.75">
      <c r="A459" s="46"/>
      <c r="B459" s="47"/>
      <c r="C459" s="47"/>
      <c r="D459" s="47"/>
      <c r="E459" s="47"/>
      <c r="F459" s="47"/>
      <c r="G459" s="48"/>
      <c r="H459" s="45"/>
      <c r="I459" s="45"/>
      <c r="P459" s="45"/>
      <c r="Q459" s="45"/>
    </row>
    <row r="460" spans="1:17" ht="12.75">
      <c r="A460" s="46"/>
      <c r="B460" s="47"/>
      <c r="C460" s="47"/>
      <c r="D460" s="47"/>
      <c r="E460" s="47"/>
      <c r="F460" s="47"/>
      <c r="G460" s="48"/>
      <c r="H460" s="45"/>
      <c r="I460" s="45"/>
      <c r="P460" s="45"/>
      <c r="Q460" s="45"/>
    </row>
    <row r="461" spans="1:17" ht="12.75">
      <c r="A461" s="46"/>
      <c r="B461" s="47"/>
      <c r="C461" s="47"/>
      <c r="D461" s="47"/>
      <c r="E461" s="47"/>
      <c r="F461" s="47"/>
      <c r="G461" s="48"/>
      <c r="H461" s="45"/>
      <c r="I461" s="45"/>
      <c r="P461" s="45"/>
      <c r="Q461" s="45"/>
    </row>
    <row r="462" spans="1:17" ht="12.75">
      <c r="A462" s="46"/>
      <c r="B462" s="47"/>
      <c r="C462" s="47"/>
      <c r="D462" s="47"/>
      <c r="E462" s="47"/>
      <c r="F462" s="47"/>
      <c r="G462" s="48"/>
      <c r="H462" s="45"/>
      <c r="I462" s="45"/>
      <c r="P462" s="45"/>
      <c r="Q462" s="45"/>
    </row>
    <row r="463" spans="1:17" ht="12.75">
      <c r="A463" s="46"/>
      <c r="B463" s="47"/>
      <c r="C463" s="47"/>
      <c r="D463" s="47"/>
      <c r="E463" s="47"/>
      <c r="F463" s="47"/>
      <c r="G463" s="48"/>
      <c r="H463" s="45"/>
      <c r="I463" s="45"/>
      <c r="P463" s="45"/>
      <c r="Q463" s="45"/>
    </row>
    <row r="464" spans="1:17" ht="12.75">
      <c r="A464" s="46"/>
      <c r="B464" s="47"/>
      <c r="C464" s="47"/>
      <c r="D464" s="47"/>
      <c r="E464" s="47"/>
      <c r="F464" s="47"/>
      <c r="G464" s="48"/>
      <c r="H464" s="45"/>
      <c r="I464" s="45"/>
      <c r="P464" s="45"/>
      <c r="Q464" s="45"/>
    </row>
    <row r="465" spans="1:17" ht="12.75">
      <c r="A465" s="46"/>
      <c r="B465" s="47"/>
      <c r="C465" s="47"/>
      <c r="D465" s="47"/>
      <c r="E465" s="47"/>
      <c r="F465" s="47"/>
      <c r="G465" s="48"/>
      <c r="H465" s="45"/>
      <c r="I465" s="45"/>
      <c r="P465" s="45"/>
      <c r="Q465" s="45"/>
    </row>
    <row r="466" spans="1:17" ht="12.75">
      <c r="A466" s="46"/>
      <c r="B466" s="47"/>
      <c r="C466" s="47"/>
      <c r="D466" s="47"/>
      <c r="E466" s="47"/>
      <c r="F466" s="47"/>
      <c r="G466" s="48"/>
      <c r="H466" s="45"/>
      <c r="I466" s="45"/>
      <c r="P466" s="45"/>
      <c r="Q466" s="45"/>
    </row>
    <row r="467" spans="1:17" ht="12.75">
      <c r="A467" s="46"/>
      <c r="B467" s="47"/>
      <c r="C467" s="47"/>
      <c r="D467" s="47"/>
      <c r="E467" s="47"/>
      <c r="F467" s="47"/>
      <c r="G467" s="48"/>
      <c r="H467" s="45"/>
      <c r="I467" s="45"/>
      <c r="P467" s="45"/>
      <c r="Q467" s="45"/>
    </row>
    <row r="468" spans="1:17" ht="12.75">
      <c r="A468" s="46"/>
      <c r="B468" s="47"/>
      <c r="C468" s="47"/>
      <c r="D468" s="47"/>
      <c r="E468" s="47"/>
      <c r="F468" s="47"/>
      <c r="G468" s="48"/>
      <c r="H468" s="45"/>
      <c r="I468" s="45"/>
      <c r="P468" s="45"/>
      <c r="Q468" s="45"/>
    </row>
    <row r="469" spans="1:17" ht="12.75">
      <c r="A469" s="46"/>
      <c r="B469" s="47"/>
      <c r="C469" s="47"/>
      <c r="D469" s="47"/>
      <c r="E469" s="47"/>
      <c r="F469" s="47"/>
      <c r="G469" s="48"/>
      <c r="H469" s="45"/>
      <c r="I469" s="45"/>
      <c r="P469" s="45"/>
      <c r="Q469" s="45"/>
    </row>
    <row r="470" spans="1:17" ht="12.75">
      <c r="A470" s="46"/>
      <c r="B470" s="47"/>
      <c r="C470" s="47"/>
      <c r="D470" s="47"/>
      <c r="E470" s="47"/>
      <c r="F470" s="47"/>
      <c r="G470" s="48"/>
      <c r="H470" s="45"/>
      <c r="I470" s="45"/>
      <c r="P470" s="45"/>
      <c r="Q470" s="45"/>
    </row>
    <row r="471" spans="1:17" ht="12.75">
      <c r="A471" s="46"/>
      <c r="B471" s="47"/>
      <c r="C471" s="47"/>
      <c r="D471" s="47"/>
      <c r="E471" s="47"/>
      <c r="F471" s="47"/>
      <c r="G471" s="48"/>
      <c r="H471" s="45"/>
      <c r="I471" s="45"/>
      <c r="P471" s="45"/>
      <c r="Q471" s="45"/>
    </row>
    <row r="472" spans="1:17" ht="12.75">
      <c r="A472" s="46"/>
      <c r="B472" s="47"/>
      <c r="C472" s="47"/>
      <c r="D472" s="47"/>
      <c r="E472" s="47"/>
      <c r="F472" s="47"/>
      <c r="G472" s="48"/>
      <c r="H472" s="45"/>
      <c r="I472" s="45"/>
      <c r="P472" s="45"/>
      <c r="Q472" s="45"/>
    </row>
    <row r="473" spans="1:17" ht="12.75">
      <c r="A473" s="46"/>
      <c r="B473" s="47"/>
      <c r="C473" s="47"/>
      <c r="D473" s="47"/>
      <c r="E473" s="47"/>
      <c r="F473" s="47"/>
      <c r="G473" s="48"/>
      <c r="H473" s="45"/>
      <c r="I473" s="45"/>
      <c r="P473" s="45"/>
      <c r="Q473" s="45"/>
    </row>
    <row r="474" spans="1:17" ht="12.75">
      <c r="A474" s="46"/>
      <c r="B474" s="47"/>
      <c r="C474" s="47"/>
      <c r="D474" s="47"/>
      <c r="E474" s="47"/>
      <c r="F474" s="47"/>
      <c r="G474" s="48"/>
      <c r="H474" s="45"/>
      <c r="I474" s="45"/>
      <c r="P474" s="45"/>
      <c r="Q474" s="45"/>
    </row>
    <row r="475" spans="1:17" ht="12.75">
      <c r="A475" s="46"/>
      <c r="B475" s="47"/>
      <c r="C475" s="47"/>
      <c r="D475" s="47"/>
      <c r="E475" s="47"/>
      <c r="F475" s="47"/>
      <c r="G475" s="48"/>
      <c r="H475" s="45"/>
      <c r="I475" s="45"/>
      <c r="P475" s="45"/>
      <c r="Q475" s="45"/>
    </row>
    <row r="476" spans="1:17" ht="12.75">
      <c r="A476" s="46"/>
      <c r="B476" s="47"/>
      <c r="C476" s="47"/>
      <c r="D476" s="47"/>
      <c r="E476" s="47"/>
      <c r="F476" s="47"/>
      <c r="G476" s="48"/>
      <c r="H476" s="45"/>
      <c r="I476" s="45"/>
      <c r="P476" s="45"/>
      <c r="Q476" s="45"/>
    </row>
    <row r="477" spans="1:17" ht="12.75">
      <c r="A477" s="46"/>
      <c r="B477" s="47"/>
      <c r="C477" s="47"/>
      <c r="D477" s="47"/>
      <c r="E477" s="47"/>
      <c r="F477" s="47"/>
      <c r="G477" s="48"/>
      <c r="H477" s="45"/>
      <c r="I477" s="45"/>
      <c r="P477" s="45"/>
      <c r="Q477" s="45"/>
    </row>
    <row r="478" spans="1:17" ht="12.75">
      <c r="A478" s="46"/>
      <c r="B478" s="47"/>
      <c r="C478" s="47"/>
      <c r="D478" s="47"/>
      <c r="E478" s="47"/>
      <c r="F478" s="47"/>
      <c r="G478" s="48"/>
      <c r="H478" s="45"/>
      <c r="I478" s="45"/>
      <c r="P478" s="45"/>
      <c r="Q478" s="45"/>
    </row>
    <row r="479" spans="1:17" ht="12.75">
      <c r="A479" s="46"/>
      <c r="B479" s="47"/>
      <c r="C479" s="47"/>
      <c r="D479" s="47"/>
      <c r="E479" s="47"/>
      <c r="F479" s="47"/>
      <c r="G479" s="48"/>
      <c r="H479" s="45"/>
      <c r="I479" s="45"/>
      <c r="P479" s="45"/>
      <c r="Q479" s="45"/>
    </row>
    <row r="480" spans="1:17" ht="12.75">
      <c r="A480" s="46"/>
      <c r="B480" s="47"/>
      <c r="C480" s="47"/>
      <c r="D480" s="47"/>
      <c r="E480" s="47"/>
      <c r="F480" s="47"/>
      <c r="G480" s="48"/>
      <c r="H480" s="45"/>
      <c r="I480" s="45"/>
      <c r="P480" s="45"/>
      <c r="Q480" s="45"/>
    </row>
    <row r="481" spans="1:17" ht="12.75">
      <c r="A481" s="46"/>
      <c r="B481" s="47"/>
      <c r="C481" s="47"/>
      <c r="D481" s="47"/>
      <c r="E481" s="47"/>
      <c r="F481" s="47"/>
      <c r="G481" s="48"/>
      <c r="H481" s="45"/>
      <c r="I481" s="45"/>
      <c r="P481" s="45"/>
      <c r="Q481" s="45"/>
    </row>
    <row r="482" spans="1:17" ht="12.75">
      <c r="A482" s="46"/>
      <c r="B482" s="47"/>
      <c r="C482" s="47"/>
      <c r="D482" s="47"/>
      <c r="E482" s="47"/>
      <c r="F482" s="47"/>
      <c r="G482" s="48"/>
      <c r="H482" s="45"/>
      <c r="I482" s="45"/>
      <c r="P482" s="45"/>
      <c r="Q482" s="45"/>
    </row>
    <row r="483" spans="1:17" ht="12.75">
      <c r="A483" s="46"/>
      <c r="B483" s="47"/>
      <c r="C483" s="47"/>
      <c r="D483" s="47"/>
      <c r="E483" s="47"/>
      <c r="F483" s="47"/>
      <c r="G483" s="48"/>
      <c r="H483" s="45"/>
      <c r="I483" s="45"/>
      <c r="P483" s="45"/>
      <c r="Q483" s="45"/>
    </row>
    <row r="484" spans="1:17" ht="12.75">
      <c r="A484" s="46"/>
      <c r="B484" s="47"/>
      <c r="C484" s="47"/>
      <c r="D484" s="47"/>
      <c r="E484" s="47"/>
      <c r="F484" s="47"/>
      <c r="G484" s="48"/>
      <c r="H484" s="45"/>
      <c r="I484" s="45"/>
      <c r="P484" s="45"/>
      <c r="Q484" s="45"/>
    </row>
    <row r="485" spans="1:17" ht="12.75">
      <c r="A485" s="46"/>
      <c r="B485" s="47"/>
      <c r="C485" s="47"/>
      <c r="D485" s="47"/>
      <c r="E485" s="47"/>
      <c r="F485" s="47"/>
      <c r="G485" s="48"/>
      <c r="H485" s="45"/>
      <c r="I485" s="45"/>
      <c r="P485" s="45"/>
      <c r="Q485" s="45"/>
    </row>
    <row r="486" spans="1:17" ht="12.75">
      <c r="A486" s="46"/>
      <c r="B486" s="47"/>
      <c r="C486" s="47"/>
      <c r="D486" s="47"/>
      <c r="E486" s="47"/>
      <c r="F486" s="47"/>
      <c r="G486" s="48"/>
      <c r="H486" s="45"/>
      <c r="I486" s="45"/>
      <c r="P486" s="45"/>
      <c r="Q486" s="45"/>
    </row>
    <row r="487" spans="1:17" ht="12.75">
      <c r="A487" s="46"/>
      <c r="B487" s="47"/>
      <c r="C487" s="47"/>
      <c r="D487" s="47"/>
      <c r="E487" s="47"/>
      <c r="F487" s="47"/>
      <c r="G487" s="48"/>
      <c r="H487" s="45"/>
      <c r="I487" s="45"/>
      <c r="P487" s="45"/>
      <c r="Q487" s="45"/>
    </row>
    <row r="488" spans="1:17" ht="12.75">
      <c r="A488" s="46"/>
      <c r="B488" s="47"/>
      <c r="C488" s="47"/>
      <c r="D488" s="47"/>
      <c r="E488" s="47"/>
      <c r="F488" s="47"/>
      <c r="G488" s="48"/>
      <c r="H488" s="45"/>
      <c r="I488" s="45"/>
      <c r="P488" s="45"/>
      <c r="Q488" s="45"/>
    </row>
    <row r="489" spans="1:17" ht="12.75">
      <c r="A489" s="46"/>
      <c r="B489" s="47"/>
      <c r="C489" s="47"/>
      <c r="D489" s="47"/>
      <c r="E489" s="47"/>
      <c r="F489" s="47"/>
      <c r="G489" s="48"/>
      <c r="H489" s="45"/>
      <c r="I489" s="45"/>
      <c r="P489" s="45"/>
      <c r="Q489" s="45"/>
    </row>
    <row r="490" spans="1:17" ht="12.75">
      <c r="A490" s="46"/>
      <c r="B490" s="47"/>
      <c r="C490" s="47"/>
      <c r="D490" s="47"/>
      <c r="E490" s="47"/>
      <c r="F490" s="47"/>
      <c r="G490" s="48"/>
      <c r="H490" s="45"/>
      <c r="I490" s="45"/>
      <c r="P490" s="45"/>
      <c r="Q490" s="45"/>
    </row>
    <row r="491" spans="1:17" ht="12.75">
      <c r="A491" s="46"/>
      <c r="B491" s="47"/>
      <c r="C491" s="47"/>
      <c r="D491" s="47"/>
      <c r="E491" s="47"/>
      <c r="F491" s="47"/>
      <c r="G491" s="48"/>
      <c r="H491" s="45"/>
      <c r="I491" s="45"/>
      <c r="P491" s="45"/>
      <c r="Q491" s="45"/>
    </row>
    <row r="492" spans="1:17" ht="12.75">
      <c r="A492" s="46"/>
      <c r="B492" s="47"/>
      <c r="C492" s="47"/>
      <c r="D492" s="47"/>
      <c r="E492" s="47"/>
      <c r="F492" s="47"/>
      <c r="G492" s="48"/>
      <c r="H492" s="45"/>
      <c r="I492" s="45"/>
      <c r="P492" s="45"/>
      <c r="Q492" s="45"/>
    </row>
    <row r="493" spans="1:17" ht="12.75">
      <c r="A493" s="46"/>
      <c r="B493" s="47"/>
      <c r="C493" s="47"/>
      <c r="D493" s="47"/>
      <c r="E493" s="47"/>
      <c r="F493" s="47"/>
      <c r="G493" s="48"/>
      <c r="H493" s="45"/>
      <c r="I493" s="45"/>
      <c r="P493" s="45"/>
      <c r="Q493" s="45"/>
    </row>
    <row r="494" spans="1:17" ht="12.75">
      <c r="A494" s="46"/>
      <c r="B494" s="47"/>
      <c r="C494" s="47"/>
      <c r="D494" s="47"/>
      <c r="E494" s="47"/>
      <c r="F494" s="47"/>
      <c r="G494" s="48"/>
      <c r="H494" s="45"/>
      <c r="I494" s="45"/>
      <c r="P494" s="45"/>
      <c r="Q494" s="45"/>
    </row>
    <row r="495" spans="1:17" ht="12.75">
      <c r="A495" s="46"/>
      <c r="B495" s="47"/>
      <c r="C495" s="47"/>
      <c r="D495" s="47"/>
      <c r="E495" s="47"/>
      <c r="F495" s="47"/>
      <c r="G495" s="48"/>
      <c r="H495" s="45"/>
      <c r="I495" s="45"/>
      <c r="P495" s="45"/>
      <c r="Q495" s="45"/>
    </row>
    <row r="496" spans="1:17" ht="12.75">
      <c r="A496" s="46"/>
      <c r="B496" s="47"/>
      <c r="C496" s="47"/>
      <c r="D496" s="47"/>
      <c r="E496" s="47"/>
      <c r="F496" s="47"/>
      <c r="G496" s="48"/>
      <c r="H496" s="45"/>
      <c r="I496" s="45"/>
      <c r="P496" s="45"/>
      <c r="Q496" s="45"/>
    </row>
    <row r="497" spans="1:17" ht="12.75">
      <c r="A497" s="46"/>
      <c r="B497" s="47"/>
      <c r="C497" s="47"/>
      <c r="D497" s="47"/>
      <c r="E497" s="47"/>
      <c r="F497" s="47"/>
      <c r="G497" s="48"/>
      <c r="H497" s="45"/>
      <c r="I497" s="45"/>
      <c r="P497" s="45"/>
      <c r="Q497" s="45"/>
    </row>
    <row r="498" spans="1:17" ht="12.75">
      <c r="A498" s="46"/>
      <c r="B498" s="47"/>
      <c r="C498" s="47"/>
      <c r="D498" s="47"/>
      <c r="E498" s="47"/>
      <c r="F498" s="47"/>
      <c r="G498" s="48"/>
      <c r="H498" s="45"/>
      <c r="I498" s="45"/>
      <c r="P498" s="45"/>
      <c r="Q498" s="45"/>
    </row>
    <row r="499" spans="1:17" ht="12.75">
      <c r="A499" s="46"/>
      <c r="B499" s="47"/>
      <c r="C499" s="47"/>
      <c r="D499" s="47"/>
      <c r="E499" s="47"/>
      <c r="F499" s="47"/>
      <c r="G499" s="48"/>
      <c r="H499" s="45"/>
      <c r="I499" s="45"/>
      <c r="P499" s="45"/>
      <c r="Q499" s="45"/>
    </row>
    <row r="500" spans="1:17" ht="12.75">
      <c r="A500" s="46"/>
      <c r="B500" s="47"/>
      <c r="C500" s="47"/>
      <c r="D500" s="47"/>
      <c r="E500" s="47"/>
      <c r="F500" s="47"/>
      <c r="G500" s="48"/>
      <c r="H500" s="45"/>
      <c r="I500" s="45"/>
      <c r="P500" s="45"/>
      <c r="Q500" s="45"/>
    </row>
    <row r="501" spans="1:17" ht="12.75">
      <c r="A501" s="46"/>
      <c r="B501" s="47"/>
      <c r="C501" s="47"/>
      <c r="D501" s="47"/>
      <c r="E501" s="47"/>
      <c r="F501" s="47"/>
      <c r="G501" s="48"/>
      <c r="H501" s="45"/>
      <c r="I501" s="45"/>
      <c r="P501" s="45"/>
      <c r="Q501" s="45"/>
    </row>
    <row r="502" spans="1:17" ht="12.75">
      <c r="A502" s="46"/>
      <c r="B502" s="47"/>
      <c r="C502" s="47"/>
      <c r="D502" s="47"/>
      <c r="E502" s="47"/>
      <c r="F502" s="47"/>
      <c r="G502" s="48"/>
      <c r="H502" s="45"/>
      <c r="I502" s="45"/>
      <c r="P502" s="45"/>
      <c r="Q502" s="45"/>
    </row>
    <row r="503" spans="1:17" ht="12.75">
      <c r="A503" s="46"/>
      <c r="B503" s="47"/>
      <c r="C503" s="47"/>
      <c r="D503" s="47"/>
      <c r="E503" s="47"/>
      <c r="F503" s="47"/>
      <c r="G503" s="48"/>
      <c r="H503" s="45"/>
      <c r="I503" s="45"/>
      <c r="P503" s="45"/>
      <c r="Q503" s="45"/>
    </row>
    <row r="504" spans="1:17" ht="12.75">
      <c r="A504" s="46"/>
      <c r="B504" s="47"/>
      <c r="C504" s="47"/>
      <c r="D504" s="47"/>
      <c r="E504" s="47"/>
      <c r="F504" s="47"/>
      <c r="G504" s="48"/>
      <c r="H504" s="45"/>
      <c r="I504" s="45"/>
      <c r="P504" s="45"/>
      <c r="Q504" s="45"/>
    </row>
    <row r="505" spans="1:17" ht="12.75">
      <c r="A505" s="46"/>
      <c r="B505" s="47"/>
      <c r="C505" s="47"/>
      <c r="D505" s="47"/>
      <c r="E505" s="47"/>
      <c r="F505" s="47"/>
      <c r="G505" s="48"/>
      <c r="H505" s="45"/>
      <c r="I505" s="45"/>
      <c r="P505" s="45"/>
      <c r="Q505" s="45"/>
    </row>
    <row r="506" spans="1:17" ht="12.75">
      <c r="A506" s="46"/>
      <c r="B506" s="47"/>
      <c r="C506" s="47"/>
      <c r="D506" s="47"/>
      <c r="E506" s="47"/>
      <c r="F506" s="47"/>
      <c r="G506" s="48"/>
      <c r="H506" s="45"/>
      <c r="I506" s="45"/>
      <c r="P506" s="45"/>
      <c r="Q506" s="45"/>
    </row>
    <row r="507" spans="1:17" ht="12.75">
      <c r="A507" s="46"/>
      <c r="B507" s="47"/>
      <c r="C507" s="47"/>
      <c r="D507" s="47"/>
      <c r="E507" s="47"/>
      <c r="F507" s="47"/>
      <c r="G507" s="48"/>
      <c r="H507" s="45"/>
      <c r="I507" s="45"/>
      <c r="P507" s="45"/>
      <c r="Q507" s="45"/>
    </row>
    <row r="508" spans="1:17" ht="12.75">
      <c r="A508" s="46"/>
      <c r="B508" s="47"/>
      <c r="C508" s="47"/>
      <c r="D508" s="47"/>
      <c r="E508" s="47"/>
      <c r="F508" s="47"/>
      <c r="G508" s="48"/>
      <c r="H508" s="45"/>
      <c r="I508" s="45"/>
      <c r="P508" s="45"/>
      <c r="Q508" s="45"/>
    </row>
    <row r="509" spans="1:17" ht="12.75">
      <c r="A509" s="46"/>
      <c r="B509" s="47"/>
      <c r="C509" s="47"/>
      <c r="D509" s="47"/>
      <c r="E509" s="47"/>
      <c r="F509" s="47"/>
      <c r="G509" s="48"/>
      <c r="H509" s="45"/>
      <c r="I509" s="45"/>
      <c r="P509" s="45"/>
      <c r="Q509" s="45"/>
    </row>
    <row r="510" spans="1:17" ht="12.75">
      <c r="A510" s="46"/>
      <c r="B510" s="47"/>
      <c r="C510" s="47"/>
      <c r="D510" s="47"/>
      <c r="E510" s="47"/>
      <c r="F510" s="47"/>
      <c r="G510" s="48"/>
      <c r="H510" s="45"/>
      <c r="I510" s="45"/>
      <c r="P510" s="45"/>
      <c r="Q510" s="45"/>
    </row>
    <row r="511" spans="1:17" ht="12.75">
      <c r="A511" s="46"/>
      <c r="B511" s="47"/>
      <c r="C511" s="47"/>
      <c r="D511" s="47"/>
      <c r="E511" s="47"/>
      <c r="F511" s="47"/>
      <c r="G511" s="48"/>
      <c r="H511" s="45"/>
      <c r="I511" s="45"/>
      <c r="P511" s="45"/>
      <c r="Q511" s="45"/>
    </row>
    <row r="512" spans="1:17" ht="12.75">
      <c r="A512" s="46"/>
      <c r="B512" s="47"/>
      <c r="C512" s="47"/>
      <c r="D512" s="47"/>
      <c r="E512" s="47"/>
      <c r="F512" s="47"/>
      <c r="G512" s="48"/>
      <c r="H512" s="45"/>
      <c r="I512" s="45"/>
      <c r="P512" s="45"/>
      <c r="Q512" s="45"/>
    </row>
    <row r="513" spans="1:17" ht="12.75">
      <c r="A513" s="46"/>
      <c r="B513" s="47"/>
      <c r="C513" s="47"/>
      <c r="D513" s="47"/>
      <c r="E513" s="47"/>
      <c r="F513" s="47"/>
      <c r="G513" s="48"/>
      <c r="H513" s="45"/>
      <c r="I513" s="45"/>
      <c r="P513" s="45"/>
      <c r="Q513" s="45"/>
    </row>
    <row r="514" spans="1:17" ht="12.75">
      <c r="A514" s="46"/>
      <c r="B514" s="47"/>
      <c r="C514" s="47"/>
      <c r="D514" s="47"/>
      <c r="E514" s="47"/>
      <c r="F514" s="47"/>
      <c r="G514" s="48"/>
      <c r="H514" s="45"/>
      <c r="I514" s="45"/>
      <c r="P514" s="45"/>
      <c r="Q514" s="45"/>
    </row>
    <row r="515" spans="1:17" ht="12.75">
      <c r="A515" s="46"/>
      <c r="B515" s="47"/>
      <c r="C515" s="47"/>
      <c r="D515" s="47"/>
      <c r="E515" s="47"/>
      <c r="F515" s="47"/>
      <c r="G515" s="48"/>
      <c r="H515" s="45"/>
      <c r="I515" s="45"/>
      <c r="P515" s="45"/>
      <c r="Q515" s="45"/>
    </row>
    <row r="516" spans="1:17" ht="12.75">
      <c r="A516" s="46"/>
      <c r="B516" s="47"/>
      <c r="C516" s="47"/>
      <c r="D516" s="47"/>
      <c r="E516" s="47"/>
      <c r="F516" s="47"/>
      <c r="G516" s="48"/>
      <c r="H516" s="45"/>
      <c r="I516" s="45"/>
      <c r="P516" s="45"/>
      <c r="Q516" s="45"/>
    </row>
    <row r="517" spans="1:17" ht="12.75">
      <c r="A517" s="46"/>
      <c r="B517" s="47"/>
      <c r="C517" s="47"/>
      <c r="D517" s="47"/>
      <c r="E517" s="47"/>
      <c r="F517" s="47"/>
      <c r="G517" s="48"/>
      <c r="H517" s="45"/>
      <c r="I517" s="45"/>
      <c r="P517" s="45"/>
      <c r="Q517" s="45"/>
    </row>
    <row r="518" spans="1:17" ht="12.75">
      <c r="A518" s="46"/>
      <c r="B518" s="47"/>
      <c r="C518" s="47"/>
      <c r="D518" s="47"/>
      <c r="E518" s="47"/>
      <c r="F518" s="47"/>
      <c r="G518" s="48"/>
      <c r="H518" s="45"/>
      <c r="I518" s="45"/>
      <c r="P518" s="45"/>
      <c r="Q518" s="45"/>
    </row>
    <row r="519" spans="1:17" ht="12.75">
      <c r="A519" s="46"/>
      <c r="B519" s="47"/>
      <c r="C519" s="47"/>
      <c r="D519" s="47"/>
      <c r="E519" s="47"/>
      <c r="F519" s="47"/>
      <c r="G519" s="48"/>
      <c r="H519" s="45"/>
      <c r="I519" s="45"/>
      <c r="P519" s="45"/>
      <c r="Q519" s="45"/>
    </row>
    <row r="520" spans="1:17" ht="12.75">
      <c r="A520" s="46"/>
      <c r="B520" s="47"/>
      <c r="C520" s="47"/>
      <c r="D520" s="47"/>
      <c r="E520" s="47"/>
      <c r="F520" s="47"/>
      <c r="G520" s="48"/>
      <c r="H520" s="45"/>
      <c r="I520" s="45"/>
      <c r="P520" s="45"/>
      <c r="Q520" s="45"/>
    </row>
    <row r="521" spans="1:17" ht="12.75">
      <c r="A521" s="46"/>
      <c r="B521" s="47"/>
      <c r="C521" s="47"/>
      <c r="D521" s="47"/>
      <c r="E521" s="47"/>
      <c r="F521" s="47"/>
      <c r="G521" s="48"/>
      <c r="H521" s="45"/>
      <c r="I521" s="45"/>
      <c r="P521" s="45"/>
      <c r="Q521" s="45"/>
    </row>
    <row r="522" spans="1:17" ht="12.75">
      <c r="A522" s="46"/>
      <c r="B522" s="47"/>
      <c r="C522" s="47"/>
      <c r="D522" s="47"/>
      <c r="E522" s="47"/>
      <c r="F522" s="47"/>
      <c r="G522" s="48"/>
      <c r="H522" s="45"/>
      <c r="I522" s="45"/>
      <c r="P522" s="45"/>
      <c r="Q522" s="45"/>
    </row>
    <row r="523" spans="1:17" ht="12.75">
      <c r="A523" s="46"/>
      <c r="B523" s="47"/>
      <c r="C523" s="47"/>
      <c r="D523" s="47"/>
      <c r="E523" s="47"/>
      <c r="F523" s="47"/>
      <c r="G523" s="48"/>
      <c r="H523" s="45"/>
      <c r="I523" s="45"/>
      <c r="P523" s="45"/>
      <c r="Q523" s="45"/>
    </row>
    <row r="524" spans="1:17" ht="12.75">
      <c r="A524" s="46"/>
      <c r="B524" s="47"/>
      <c r="C524" s="47"/>
      <c r="D524" s="47"/>
      <c r="E524" s="47"/>
      <c r="F524" s="47"/>
      <c r="G524" s="48"/>
      <c r="H524" s="45"/>
      <c r="I524" s="45"/>
      <c r="P524" s="45"/>
      <c r="Q524" s="45"/>
    </row>
    <row r="525" spans="1:17" ht="12.75">
      <c r="A525" s="46"/>
      <c r="B525" s="47"/>
      <c r="C525" s="47"/>
      <c r="D525" s="47"/>
      <c r="E525" s="47"/>
      <c r="F525" s="47"/>
      <c r="G525" s="48"/>
      <c r="H525" s="45"/>
      <c r="I525" s="45"/>
      <c r="P525" s="45"/>
      <c r="Q525" s="45"/>
    </row>
    <row r="526" spans="1:17" ht="12.75">
      <c r="A526" s="46"/>
      <c r="B526" s="47"/>
      <c r="C526" s="47"/>
      <c r="D526" s="47"/>
      <c r="E526" s="47"/>
      <c r="F526" s="47"/>
      <c r="G526" s="48"/>
      <c r="H526" s="45"/>
      <c r="I526" s="45"/>
      <c r="P526" s="45"/>
      <c r="Q526" s="45"/>
    </row>
    <row r="527" spans="1:17" ht="12.75">
      <c r="A527" s="46"/>
      <c r="B527" s="47"/>
      <c r="C527" s="47"/>
      <c r="D527" s="47"/>
      <c r="E527" s="47"/>
      <c r="F527" s="47"/>
      <c r="G527" s="48"/>
      <c r="H527" s="45"/>
      <c r="I527" s="45"/>
      <c r="P527" s="45"/>
      <c r="Q527" s="45"/>
    </row>
    <row r="528" spans="1:17" ht="12.75">
      <c r="A528" s="46"/>
      <c r="B528" s="47"/>
      <c r="C528" s="47"/>
      <c r="D528" s="47"/>
      <c r="E528" s="47"/>
      <c r="F528" s="47"/>
      <c r="G528" s="48"/>
      <c r="H528" s="45"/>
      <c r="I528" s="45"/>
      <c r="P528" s="45"/>
      <c r="Q528" s="45"/>
    </row>
    <row r="529" spans="1:17" ht="12.75">
      <c r="A529" s="46"/>
      <c r="B529" s="47"/>
      <c r="C529" s="47"/>
      <c r="D529" s="47"/>
      <c r="E529" s="47"/>
      <c r="F529" s="47"/>
      <c r="G529" s="48"/>
      <c r="H529" s="45"/>
      <c r="I529" s="45"/>
      <c r="P529" s="45"/>
      <c r="Q529" s="45"/>
    </row>
    <row r="530" spans="1:17" ht="12.75">
      <c r="A530" s="46"/>
      <c r="B530" s="47"/>
      <c r="C530" s="47"/>
      <c r="D530" s="47"/>
      <c r="E530" s="47"/>
      <c r="F530" s="47"/>
      <c r="G530" s="48"/>
      <c r="H530" s="45"/>
      <c r="I530" s="45"/>
      <c r="P530" s="45"/>
      <c r="Q530" s="45"/>
    </row>
    <row r="531" spans="1:17" ht="12.75">
      <c r="A531" s="46"/>
      <c r="B531" s="47"/>
      <c r="C531" s="47"/>
      <c r="D531" s="47"/>
      <c r="E531" s="47"/>
      <c r="F531" s="47"/>
      <c r="G531" s="48"/>
      <c r="H531" s="45"/>
      <c r="I531" s="45"/>
      <c r="P531" s="45"/>
      <c r="Q531" s="45"/>
    </row>
    <row r="532" spans="1:17" ht="12.75">
      <c r="A532" s="46"/>
      <c r="B532" s="47"/>
      <c r="C532" s="47"/>
      <c r="D532" s="47"/>
      <c r="E532" s="47"/>
      <c r="F532" s="47"/>
      <c r="G532" s="48"/>
      <c r="H532" s="45"/>
      <c r="I532" s="45"/>
      <c r="P532" s="45"/>
      <c r="Q532" s="45"/>
    </row>
    <row r="533" spans="1:17" ht="12.75">
      <c r="A533" s="46"/>
      <c r="B533" s="47"/>
      <c r="C533" s="47"/>
      <c r="D533" s="47"/>
      <c r="E533" s="47"/>
      <c r="F533" s="47"/>
      <c r="G533" s="48"/>
      <c r="H533" s="45"/>
      <c r="I533" s="45"/>
      <c r="P533" s="45"/>
      <c r="Q533" s="45"/>
    </row>
    <row r="534" spans="1:17" ht="12.75">
      <c r="A534" s="46"/>
      <c r="B534" s="47"/>
      <c r="C534" s="47"/>
      <c r="D534" s="47"/>
      <c r="E534" s="47"/>
      <c r="F534" s="47"/>
      <c r="G534" s="48"/>
      <c r="H534" s="45"/>
      <c r="I534" s="45"/>
      <c r="P534" s="45"/>
      <c r="Q534" s="45"/>
    </row>
    <row r="535" spans="1:17" ht="12.75">
      <c r="A535" s="46"/>
      <c r="B535" s="47"/>
      <c r="C535" s="47"/>
      <c r="D535" s="47"/>
      <c r="E535" s="47"/>
      <c r="F535" s="47"/>
      <c r="G535" s="48"/>
      <c r="H535" s="45"/>
      <c r="I535" s="45"/>
      <c r="P535" s="45"/>
      <c r="Q535" s="45"/>
    </row>
    <row r="536" spans="1:17" ht="12.75">
      <c r="A536" s="46"/>
      <c r="B536" s="47"/>
      <c r="C536" s="47"/>
      <c r="D536" s="47"/>
      <c r="E536" s="47"/>
      <c r="F536" s="47"/>
      <c r="G536" s="48"/>
      <c r="H536" s="45"/>
      <c r="I536" s="45"/>
      <c r="P536" s="45"/>
      <c r="Q536" s="45"/>
    </row>
    <row r="537" spans="1:17" ht="12.75">
      <c r="A537" s="46"/>
      <c r="B537" s="47"/>
      <c r="C537" s="47"/>
      <c r="D537" s="47"/>
      <c r="E537" s="47"/>
      <c r="F537" s="47"/>
      <c r="G537" s="48"/>
      <c r="H537" s="45"/>
      <c r="I537" s="45"/>
      <c r="P537" s="45"/>
      <c r="Q537" s="45"/>
    </row>
    <row r="538" spans="1:17" ht="12.75">
      <c r="A538" s="46"/>
      <c r="B538" s="47"/>
      <c r="C538" s="47"/>
      <c r="D538" s="47"/>
      <c r="E538" s="47"/>
      <c r="F538" s="47"/>
      <c r="G538" s="48"/>
      <c r="H538" s="45"/>
      <c r="I538" s="45"/>
      <c r="P538" s="45"/>
      <c r="Q538" s="45"/>
    </row>
    <row r="539" spans="1:17" ht="12.75">
      <c r="A539" s="46"/>
      <c r="B539" s="47"/>
      <c r="C539" s="47"/>
      <c r="D539" s="47"/>
      <c r="E539" s="47"/>
      <c r="F539" s="47"/>
      <c r="G539" s="48"/>
      <c r="H539" s="45"/>
      <c r="I539" s="45"/>
      <c r="P539" s="45"/>
      <c r="Q539" s="45"/>
    </row>
    <row r="540" spans="1:17" ht="12.75">
      <c r="A540" s="46"/>
      <c r="B540" s="47"/>
      <c r="C540" s="47"/>
      <c r="D540" s="47"/>
      <c r="E540" s="47"/>
      <c r="F540" s="47"/>
      <c r="G540" s="48"/>
      <c r="H540" s="45"/>
      <c r="I540" s="45"/>
      <c r="P540" s="45"/>
      <c r="Q540" s="45"/>
    </row>
    <row r="541" spans="1:17" ht="12.75">
      <c r="A541" s="46"/>
      <c r="B541" s="47"/>
      <c r="C541" s="47"/>
      <c r="D541" s="47"/>
      <c r="E541" s="47"/>
      <c r="F541" s="47"/>
      <c r="G541" s="48"/>
      <c r="H541" s="45"/>
      <c r="I541" s="45"/>
      <c r="P541" s="45"/>
      <c r="Q541" s="45"/>
    </row>
    <row r="542" spans="1:17" ht="12.75">
      <c r="A542" s="46"/>
      <c r="B542" s="47"/>
      <c r="C542" s="47"/>
      <c r="D542" s="47"/>
      <c r="E542" s="47"/>
      <c r="F542" s="47"/>
      <c r="G542" s="48"/>
      <c r="H542" s="45"/>
      <c r="I542" s="45"/>
      <c r="P542" s="45"/>
      <c r="Q542" s="45"/>
    </row>
    <row r="543" spans="1:17" ht="12.75">
      <c r="A543" s="46"/>
      <c r="B543" s="47"/>
      <c r="C543" s="47"/>
      <c r="D543" s="47"/>
      <c r="E543" s="47"/>
      <c r="F543" s="47"/>
      <c r="G543" s="48"/>
      <c r="H543" s="45"/>
      <c r="I543" s="45"/>
      <c r="P543" s="45"/>
      <c r="Q543" s="45"/>
    </row>
    <row r="544" spans="1:17" ht="12.75">
      <c r="A544" s="46"/>
      <c r="B544" s="47"/>
      <c r="C544" s="47"/>
      <c r="D544" s="47"/>
      <c r="E544" s="47"/>
      <c r="F544" s="47"/>
      <c r="G544" s="48"/>
      <c r="H544" s="45"/>
      <c r="I544" s="45"/>
      <c r="P544" s="45"/>
      <c r="Q544" s="45"/>
    </row>
    <row r="545" spans="1:17" ht="12.75">
      <c r="A545" s="46"/>
      <c r="B545" s="47"/>
      <c r="C545" s="47"/>
      <c r="D545" s="47"/>
      <c r="E545" s="47"/>
      <c r="F545" s="47"/>
      <c r="G545" s="48"/>
      <c r="H545" s="45"/>
      <c r="I545" s="45"/>
      <c r="P545" s="45"/>
      <c r="Q545" s="45"/>
    </row>
    <row r="546" spans="1:17" ht="12.75">
      <c r="A546" s="46"/>
      <c r="B546" s="47"/>
      <c r="C546" s="47"/>
      <c r="D546" s="47"/>
      <c r="E546" s="47"/>
      <c r="F546" s="47"/>
      <c r="G546" s="48"/>
      <c r="H546" s="45"/>
      <c r="I546" s="45"/>
      <c r="P546" s="45"/>
      <c r="Q546" s="45"/>
    </row>
    <row r="547" spans="1:17" ht="12.75">
      <c r="A547" s="46"/>
      <c r="B547" s="47"/>
      <c r="C547" s="47"/>
      <c r="D547" s="47"/>
      <c r="E547" s="47"/>
      <c r="F547" s="47"/>
      <c r="G547" s="48"/>
      <c r="H547" s="45"/>
      <c r="I547" s="45"/>
      <c r="P547" s="45"/>
      <c r="Q547" s="45"/>
    </row>
    <row r="548" spans="1:17" ht="12.75">
      <c r="A548" s="46"/>
      <c r="B548" s="47"/>
      <c r="C548" s="47"/>
      <c r="D548" s="47"/>
      <c r="E548" s="47"/>
      <c r="F548" s="47"/>
      <c r="G548" s="48"/>
      <c r="H548" s="45"/>
      <c r="I548" s="45"/>
      <c r="P548" s="45"/>
      <c r="Q548" s="45"/>
    </row>
    <row r="549" spans="1:17" ht="12.75">
      <c r="A549" s="46"/>
      <c r="B549" s="47"/>
      <c r="C549" s="47"/>
      <c r="D549" s="47"/>
      <c r="E549" s="47"/>
      <c r="F549" s="47"/>
      <c r="G549" s="48"/>
      <c r="H549" s="45"/>
      <c r="I549" s="45"/>
      <c r="P549" s="45"/>
      <c r="Q549" s="45"/>
    </row>
    <row r="550" spans="1:17" ht="12.75">
      <c r="A550" s="46"/>
      <c r="B550" s="47"/>
      <c r="C550" s="47"/>
      <c r="D550" s="47"/>
      <c r="E550" s="47"/>
      <c r="F550" s="47"/>
      <c r="G550" s="48"/>
      <c r="H550" s="45"/>
      <c r="I550" s="45"/>
      <c r="P550" s="45"/>
      <c r="Q550" s="45"/>
    </row>
    <row r="551" spans="1:17" ht="12.75">
      <c r="A551" s="46"/>
      <c r="B551" s="47"/>
      <c r="C551" s="47"/>
      <c r="D551" s="47"/>
      <c r="E551" s="47"/>
      <c r="F551" s="47"/>
      <c r="G551" s="48"/>
      <c r="H551" s="45"/>
      <c r="I551" s="45"/>
      <c r="P551" s="45"/>
      <c r="Q551" s="45"/>
    </row>
    <row r="552" spans="1:17" ht="12.75">
      <c r="A552" s="46"/>
      <c r="B552" s="47"/>
      <c r="C552" s="47"/>
      <c r="D552" s="47"/>
      <c r="E552" s="47"/>
      <c r="F552" s="47"/>
      <c r="G552" s="48"/>
      <c r="H552" s="45"/>
      <c r="I552" s="45"/>
      <c r="P552" s="45"/>
      <c r="Q552" s="45"/>
    </row>
    <row r="553" spans="1:17" ht="12.75">
      <c r="A553" s="46"/>
      <c r="B553" s="47"/>
      <c r="C553" s="47"/>
      <c r="D553" s="47"/>
      <c r="E553" s="47"/>
      <c r="F553" s="47"/>
      <c r="G553" s="48"/>
      <c r="H553" s="45"/>
      <c r="I553" s="45"/>
      <c r="P553" s="45"/>
      <c r="Q553" s="45"/>
    </row>
    <row r="554" spans="1:17" ht="12.75">
      <c r="A554" s="46"/>
      <c r="B554" s="47"/>
      <c r="C554" s="47"/>
      <c r="D554" s="47"/>
      <c r="E554" s="47"/>
      <c r="F554" s="47"/>
      <c r="G554" s="48"/>
      <c r="H554" s="45"/>
      <c r="I554" s="45"/>
      <c r="P554" s="45"/>
      <c r="Q554" s="45"/>
    </row>
    <row r="555" spans="1:17" ht="12.75">
      <c r="A555" s="46"/>
      <c r="B555" s="47"/>
      <c r="C555" s="47"/>
      <c r="D555" s="47"/>
      <c r="E555" s="47"/>
      <c r="F555" s="47"/>
      <c r="G555" s="48"/>
      <c r="H555" s="45"/>
      <c r="I555" s="45"/>
      <c r="P555" s="45"/>
      <c r="Q555" s="45"/>
    </row>
    <row r="556" spans="1:17" ht="12.75">
      <c r="A556" s="46"/>
      <c r="B556" s="47"/>
      <c r="C556" s="47"/>
      <c r="D556" s="47"/>
      <c r="E556" s="47"/>
      <c r="F556" s="47"/>
      <c r="G556" s="48"/>
      <c r="H556" s="45"/>
      <c r="I556" s="45"/>
      <c r="P556" s="45"/>
      <c r="Q556" s="45"/>
    </row>
    <row r="557" spans="1:17" ht="12.75">
      <c r="A557" s="46"/>
      <c r="B557" s="47"/>
      <c r="C557" s="47"/>
      <c r="D557" s="47"/>
      <c r="E557" s="47"/>
      <c r="F557" s="47"/>
      <c r="G557" s="48"/>
      <c r="H557" s="45"/>
      <c r="I557" s="45"/>
      <c r="P557" s="45"/>
      <c r="Q557" s="45"/>
    </row>
    <row r="558" spans="1:17" ht="12.75">
      <c r="A558" s="46"/>
      <c r="B558" s="47"/>
      <c r="C558" s="47"/>
      <c r="D558" s="47"/>
      <c r="E558" s="47"/>
      <c r="F558" s="47"/>
      <c r="G558" s="48"/>
      <c r="H558" s="45"/>
      <c r="I558" s="45"/>
      <c r="P558" s="45"/>
      <c r="Q558" s="45"/>
    </row>
    <row r="559" spans="1:17" ht="12.75">
      <c r="A559" s="46"/>
      <c r="B559" s="47"/>
      <c r="C559" s="47"/>
      <c r="D559" s="47"/>
      <c r="E559" s="47"/>
      <c r="F559" s="47"/>
      <c r="G559" s="48"/>
      <c r="H559" s="45"/>
      <c r="I559" s="45"/>
      <c r="P559" s="45"/>
      <c r="Q559" s="45"/>
    </row>
    <row r="560" spans="1:17" ht="12.75">
      <c r="A560" s="46"/>
      <c r="B560" s="47"/>
      <c r="C560" s="47"/>
      <c r="D560" s="47"/>
      <c r="E560" s="47"/>
      <c r="F560" s="47"/>
      <c r="G560" s="48"/>
      <c r="H560" s="45"/>
      <c r="I560" s="45"/>
      <c r="P560" s="45"/>
      <c r="Q560" s="45"/>
    </row>
    <row r="561" spans="1:17" ht="12.75">
      <c r="A561" s="46"/>
      <c r="B561" s="47"/>
      <c r="C561" s="47"/>
      <c r="D561" s="47"/>
      <c r="E561" s="47"/>
      <c r="F561" s="47"/>
      <c r="G561" s="48"/>
      <c r="H561" s="45"/>
      <c r="I561" s="45"/>
      <c r="P561" s="45"/>
      <c r="Q561" s="45"/>
    </row>
    <row r="562" spans="1:17" ht="12.75">
      <c r="A562" s="46"/>
      <c r="B562" s="47"/>
      <c r="C562" s="47"/>
      <c r="D562" s="47"/>
      <c r="E562" s="47"/>
      <c r="F562" s="47"/>
      <c r="G562" s="48"/>
      <c r="H562" s="45"/>
      <c r="I562" s="45"/>
      <c r="P562" s="45"/>
      <c r="Q562" s="45"/>
    </row>
    <row r="563" spans="1:17" ht="12.75">
      <c r="A563" s="46"/>
      <c r="B563" s="47"/>
      <c r="C563" s="47"/>
      <c r="D563" s="47"/>
      <c r="E563" s="47"/>
      <c r="F563" s="47"/>
      <c r="G563" s="48"/>
      <c r="H563" s="45"/>
      <c r="I563" s="45"/>
      <c r="P563" s="45"/>
      <c r="Q563" s="45"/>
    </row>
    <row r="564" spans="1:17" ht="12.75">
      <c r="A564" s="46"/>
      <c r="B564" s="47"/>
      <c r="C564" s="47"/>
      <c r="D564" s="47"/>
      <c r="E564" s="47"/>
      <c r="F564" s="47"/>
      <c r="G564" s="48"/>
      <c r="H564" s="45"/>
      <c r="I564" s="45"/>
      <c r="P564" s="45"/>
      <c r="Q564" s="45"/>
    </row>
    <row r="565" spans="1:17" ht="12.75">
      <c r="A565" s="46"/>
      <c r="B565" s="47"/>
      <c r="C565" s="47"/>
      <c r="D565" s="47"/>
      <c r="E565" s="47"/>
      <c r="F565" s="47"/>
      <c r="G565" s="48"/>
      <c r="H565" s="45"/>
      <c r="I565" s="45"/>
      <c r="P565" s="45"/>
      <c r="Q565" s="45"/>
    </row>
    <row r="566" spans="1:17" ht="12.75">
      <c r="A566" s="46"/>
      <c r="B566" s="47"/>
      <c r="C566" s="47"/>
      <c r="D566" s="47"/>
      <c r="E566" s="47"/>
      <c r="F566" s="47"/>
      <c r="G566" s="48"/>
      <c r="H566" s="45"/>
      <c r="I566" s="45"/>
      <c r="P566" s="45"/>
      <c r="Q566" s="45"/>
    </row>
    <row r="567" spans="1:17" ht="12.75">
      <c r="A567" s="46"/>
      <c r="B567" s="47"/>
      <c r="C567" s="47"/>
      <c r="D567" s="47"/>
      <c r="E567" s="47"/>
      <c r="F567" s="47"/>
      <c r="G567" s="48"/>
      <c r="H567" s="45"/>
      <c r="I567" s="45"/>
      <c r="P567" s="45"/>
      <c r="Q567" s="45"/>
    </row>
    <row r="568" spans="1:17" ht="12.75">
      <c r="A568" s="46"/>
      <c r="B568" s="47"/>
      <c r="C568" s="47"/>
      <c r="D568" s="47"/>
      <c r="E568" s="47"/>
      <c r="F568" s="47"/>
      <c r="G568" s="48"/>
      <c r="H568" s="45"/>
      <c r="I568" s="45"/>
      <c r="P568" s="45"/>
      <c r="Q568" s="45"/>
    </row>
    <row r="569" spans="1:17" ht="12.75">
      <c r="A569" s="46"/>
      <c r="B569" s="47"/>
      <c r="C569" s="47"/>
      <c r="D569" s="47"/>
      <c r="E569" s="47"/>
      <c r="F569" s="47"/>
      <c r="G569" s="48"/>
      <c r="H569" s="45"/>
      <c r="I569" s="45"/>
      <c r="P569" s="45"/>
      <c r="Q569" s="45"/>
    </row>
    <row r="570" spans="1:17" ht="12.75">
      <c r="A570" s="46"/>
      <c r="B570" s="47"/>
      <c r="C570" s="47"/>
      <c r="D570" s="47"/>
      <c r="E570" s="47"/>
      <c r="F570" s="47"/>
      <c r="G570" s="48"/>
      <c r="H570" s="45"/>
      <c r="I570" s="45"/>
      <c r="P570" s="45"/>
      <c r="Q570" s="45"/>
    </row>
    <row r="571" spans="1:17" ht="12.75">
      <c r="A571" s="46"/>
      <c r="B571" s="47"/>
      <c r="C571" s="47"/>
      <c r="D571" s="47"/>
      <c r="E571" s="47"/>
      <c r="F571" s="47"/>
      <c r="G571" s="48"/>
      <c r="H571" s="45"/>
      <c r="I571" s="45"/>
      <c r="P571" s="45"/>
      <c r="Q571" s="45"/>
    </row>
    <row r="572" spans="1:17" ht="12.75">
      <c r="A572" s="46"/>
      <c r="B572" s="47"/>
      <c r="C572" s="47"/>
      <c r="D572" s="47"/>
      <c r="E572" s="47"/>
      <c r="F572" s="47"/>
      <c r="G572" s="48"/>
      <c r="H572" s="45"/>
      <c r="I572" s="45"/>
      <c r="P572" s="45"/>
      <c r="Q572" s="45"/>
    </row>
    <row r="573" spans="1:17" ht="12.75">
      <c r="A573" s="46"/>
      <c r="B573" s="47"/>
      <c r="C573" s="47"/>
      <c r="D573" s="47"/>
      <c r="E573" s="47"/>
      <c r="F573" s="47"/>
      <c r="G573" s="48"/>
      <c r="H573" s="45"/>
      <c r="I573" s="45"/>
      <c r="P573" s="45"/>
      <c r="Q573" s="45"/>
    </row>
    <row r="574" spans="1:17" ht="12.75">
      <c r="A574" s="46"/>
      <c r="B574" s="47"/>
      <c r="C574" s="47"/>
      <c r="D574" s="47"/>
      <c r="E574" s="47"/>
      <c r="F574" s="47"/>
      <c r="G574" s="48"/>
      <c r="H574" s="45"/>
      <c r="I574" s="45"/>
      <c r="P574" s="45"/>
      <c r="Q574" s="45"/>
    </row>
    <row r="575" spans="1:17" ht="12.75">
      <c r="A575" s="46"/>
      <c r="B575" s="47"/>
      <c r="C575" s="47"/>
      <c r="D575" s="47"/>
      <c r="E575" s="47"/>
      <c r="F575" s="47"/>
      <c r="G575" s="48"/>
      <c r="H575" s="45"/>
      <c r="I575" s="45"/>
      <c r="P575" s="45"/>
      <c r="Q575" s="45"/>
    </row>
    <row r="576" spans="1:17" ht="12.75">
      <c r="A576" s="46"/>
      <c r="B576" s="47"/>
      <c r="C576" s="47"/>
      <c r="D576" s="47"/>
      <c r="E576" s="47"/>
      <c r="F576" s="47"/>
      <c r="G576" s="48"/>
      <c r="H576" s="45"/>
      <c r="I576" s="45"/>
      <c r="P576" s="45"/>
      <c r="Q576" s="45"/>
    </row>
    <row r="577" spans="1:17" ht="12.75">
      <c r="A577" s="46"/>
      <c r="B577" s="47"/>
      <c r="C577" s="47"/>
      <c r="D577" s="47"/>
      <c r="E577" s="47"/>
      <c r="F577" s="47"/>
      <c r="G577" s="48"/>
      <c r="H577" s="45"/>
      <c r="I577" s="45"/>
      <c r="P577" s="45"/>
      <c r="Q577" s="45"/>
    </row>
    <row r="578" spans="1:17" ht="12.75">
      <c r="A578" s="46"/>
      <c r="B578" s="47"/>
      <c r="C578" s="47"/>
      <c r="D578" s="47"/>
      <c r="E578" s="47"/>
      <c r="F578" s="47"/>
      <c r="G578" s="48"/>
      <c r="H578" s="45"/>
      <c r="I578" s="45"/>
      <c r="P578" s="45"/>
      <c r="Q578" s="45"/>
    </row>
    <row r="579" spans="1:17" ht="12.75">
      <c r="A579" s="46"/>
      <c r="B579" s="47"/>
      <c r="C579" s="47"/>
      <c r="D579" s="47"/>
      <c r="E579" s="47"/>
      <c r="F579" s="47"/>
      <c r="G579" s="48"/>
      <c r="H579" s="45"/>
      <c r="I579" s="45"/>
      <c r="P579" s="45"/>
      <c r="Q579" s="45"/>
    </row>
    <row r="580" spans="1:17" ht="12.75">
      <c r="A580" s="46"/>
      <c r="B580" s="47"/>
      <c r="C580" s="47"/>
      <c r="D580" s="47"/>
      <c r="E580" s="47"/>
      <c r="F580" s="47"/>
      <c r="G580" s="48"/>
      <c r="H580" s="45"/>
      <c r="I580" s="45"/>
      <c r="P580" s="45"/>
      <c r="Q580" s="45"/>
    </row>
    <row r="581" spans="1:17" ht="12.75">
      <c r="A581" s="46"/>
      <c r="B581" s="47"/>
      <c r="C581" s="47"/>
      <c r="D581" s="47"/>
      <c r="E581" s="47"/>
      <c r="F581" s="47"/>
      <c r="G581" s="48"/>
      <c r="H581" s="45"/>
      <c r="I581" s="45"/>
      <c r="P581" s="45"/>
      <c r="Q581" s="45"/>
    </row>
    <row r="582" spans="1:17" ht="12.75">
      <c r="A582" s="46"/>
      <c r="B582" s="47"/>
      <c r="C582" s="47"/>
      <c r="D582" s="47"/>
      <c r="E582" s="47"/>
      <c r="F582" s="47"/>
      <c r="G582" s="48"/>
      <c r="H582" s="45"/>
      <c r="I582" s="45"/>
      <c r="P582" s="45"/>
      <c r="Q582" s="45"/>
    </row>
    <row r="583" spans="1:17" ht="12.75">
      <c r="A583" s="46"/>
      <c r="B583" s="47"/>
      <c r="C583" s="47"/>
      <c r="D583" s="47"/>
      <c r="E583" s="47"/>
      <c r="F583" s="47"/>
      <c r="G583" s="48"/>
      <c r="H583" s="45"/>
      <c r="I583" s="45"/>
      <c r="P583" s="45"/>
      <c r="Q583" s="45"/>
    </row>
    <row r="584" spans="1:17" ht="12.75">
      <c r="A584" s="46"/>
      <c r="B584" s="47"/>
      <c r="C584" s="47"/>
      <c r="D584" s="47"/>
      <c r="E584" s="47"/>
      <c r="F584" s="47"/>
      <c r="G584" s="48"/>
      <c r="H584" s="45"/>
      <c r="I584" s="45"/>
      <c r="P584" s="45"/>
      <c r="Q584" s="45"/>
    </row>
    <row r="585" spans="1:17" ht="12.75">
      <c r="A585" s="46"/>
      <c r="B585" s="47"/>
      <c r="C585" s="47"/>
      <c r="D585" s="47"/>
      <c r="E585" s="47"/>
      <c r="F585" s="47"/>
      <c r="G585" s="48"/>
      <c r="H585" s="45"/>
      <c r="I585" s="45"/>
      <c r="P585" s="45"/>
      <c r="Q585" s="45"/>
    </row>
    <row r="586" spans="1:17" ht="12.75">
      <c r="A586" s="46"/>
      <c r="B586" s="47"/>
      <c r="C586" s="47"/>
      <c r="D586" s="47"/>
      <c r="E586" s="47"/>
      <c r="F586" s="47"/>
      <c r="G586" s="48"/>
      <c r="H586" s="45"/>
      <c r="I586" s="45"/>
      <c r="P586" s="45"/>
      <c r="Q586" s="45"/>
    </row>
    <row r="587" spans="1:17" ht="12.75">
      <c r="A587" s="46"/>
      <c r="B587" s="47"/>
      <c r="C587" s="47"/>
      <c r="D587" s="47"/>
      <c r="E587" s="47"/>
      <c r="F587" s="47"/>
      <c r="G587" s="48"/>
      <c r="H587" s="45"/>
      <c r="I587" s="45"/>
      <c r="P587" s="45"/>
      <c r="Q587" s="45"/>
    </row>
    <row r="588" spans="1:17" ht="12.75">
      <c r="A588" s="46"/>
      <c r="B588" s="47"/>
      <c r="C588" s="47"/>
      <c r="D588" s="47"/>
      <c r="E588" s="47"/>
      <c r="F588" s="47"/>
      <c r="G588" s="48"/>
      <c r="H588" s="45"/>
      <c r="I588" s="45"/>
      <c r="P588" s="45"/>
      <c r="Q588" s="45"/>
    </row>
    <row r="589" spans="1:17" ht="12.75">
      <c r="A589" s="46"/>
      <c r="B589" s="47"/>
      <c r="C589" s="47"/>
      <c r="D589" s="47"/>
      <c r="E589" s="47"/>
      <c r="F589" s="47"/>
      <c r="G589" s="48"/>
      <c r="H589" s="45"/>
      <c r="I589" s="45"/>
      <c r="P589" s="45"/>
      <c r="Q589" s="45"/>
    </row>
    <row r="590" spans="1:17" ht="12.75">
      <c r="A590" s="46"/>
      <c r="B590" s="47"/>
      <c r="C590" s="47"/>
      <c r="D590" s="47"/>
      <c r="E590" s="47"/>
      <c r="F590" s="47"/>
      <c r="G590" s="48"/>
      <c r="H590" s="45"/>
      <c r="I590" s="45"/>
      <c r="P590" s="45"/>
      <c r="Q590" s="45"/>
    </row>
    <row r="591" spans="1:17" ht="12.75">
      <c r="A591" s="46"/>
      <c r="B591" s="47"/>
      <c r="C591" s="47"/>
      <c r="D591" s="47"/>
      <c r="E591" s="47"/>
      <c r="F591" s="47"/>
      <c r="G591" s="48"/>
      <c r="H591" s="45"/>
      <c r="I591" s="45"/>
      <c r="P591" s="45"/>
      <c r="Q591" s="45"/>
    </row>
    <row r="592" spans="1:17" ht="12.75">
      <c r="A592" s="46"/>
      <c r="B592" s="47"/>
      <c r="C592" s="47"/>
      <c r="D592" s="47"/>
      <c r="E592" s="47"/>
      <c r="F592" s="47"/>
      <c r="G592" s="48"/>
      <c r="H592" s="45"/>
      <c r="I592" s="45"/>
      <c r="P592" s="45"/>
      <c r="Q592" s="45"/>
    </row>
    <row r="593" spans="1:17" ht="12.75">
      <c r="A593" s="46"/>
      <c r="B593" s="47"/>
      <c r="C593" s="47"/>
      <c r="D593" s="47"/>
      <c r="E593" s="47"/>
      <c r="F593" s="47"/>
      <c r="G593" s="48"/>
      <c r="H593" s="45"/>
      <c r="I593" s="45"/>
      <c r="P593" s="45"/>
      <c r="Q593" s="45"/>
    </row>
    <row r="594" spans="1:17" ht="12.75">
      <c r="A594" s="46"/>
      <c r="B594" s="47"/>
      <c r="C594" s="47"/>
      <c r="D594" s="47"/>
      <c r="E594" s="47"/>
      <c r="F594" s="47"/>
      <c r="G594" s="48"/>
      <c r="H594" s="45"/>
      <c r="I594" s="45"/>
      <c r="P594" s="45"/>
      <c r="Q594" s="45"/>
    </row>
    <row r="595" spans="1:17" ht="12.75">
      <c r="A595" s="46"/>
      <c r="B595" s="47"/>
      <c r="C595" s="47"/>
      <c r="D595" s="47"/>
      <c r="E595" s="47"/>
      <c r="F595" s="47"/>
      <c r="G595" s="48"/>
      <c r="H595" s="45"/>
      <c r="I595" s="45"/>
      <c r="P595" s="45"/>
      <c r="Q595" s="45"/>
    </row>
    <row r="596" spans="1:17" ht="12.75">
      <c r="A596" s="46"/>
      <c r="B596" s="47"/>
      <c r="C596" s="47"/>
      <c r="D596" s="47"/>
      <c r="E596" s="47"/>
      <c r="F596" s="47"/>
      <c r="G596" s="48"/>
      <c r="H596" s="45"/>
      <c r="I596" s="45"/>
      <c r="P596" s="45"/>
      <c r="Q596" s="45"/>
    </row>
    <row r="597" spans="1:17" ht="12.75">
      <c r="A597" s="46"/>
      <c r="B597" s="47"/>
      <c r="C597" s="47"/>
      <c r="D597" s="47"/>
      <c r="E597" s="47"/>
      <c r="F597" s="47"/>
      <c r="G597" s="48"/>
      <c r="H597" s="45"/>
      <c r="I597" s="45"/>
      <c r="P597" s="45"/>
      <c r="Q597" s="45"/>
    </row>
    <row r="598" spans="1:17" ht="12.75">
      <c r="A598" s="46"/>
      <c r="B598" s="47"/>
      <c r="C598" s="47"/>
      <c r="D598" s="47"/>
      <c r="E598" s="47"/>
      <c r="F598" s="47"/>
      <c r="G598" s="48"/>
      <c r="H598" s="45"/>
      <c r="I598" s="45"/>
      <c r="P598" s="45"/>
      <c r="Q598" s="45"/>
    </row>
    <row r="599" spans="1:17" ht="12.75">
      <c r="A599" s="46"/>
      <c r="B599" s="47"/>
      <c r="C599" s="47"/>
      <c r="D599" s="47"/>
      <c r="E599" s="47"/>
      <c r="F599" s="47"/>
      <c r="G599" s="48"/>
      <c r="H599" s="45"/>
      <c r="I599" s="45"/>
      <c r="P599" s="45"/>
      <c r="Q599" s="45"/>
    </row>
    <row r="600" spans="1:17" ht="12.75">
      <c r="A600" s="46"/>
      <c r="B600" s="47"/>
      <c r="C600" s="47"/>
      <c r="D600" s="47"/>
      <c r="E600" s="47"/>
      <c r="F600" s="47"/>
      <c r="G600" s="48"/>
      <c r="H600" s="45"/>
      <c r="I600" s="45"/>
      <c r="P600" s="45"/>
      <c r="Q600" s="45"/>
    </row>
    <row r="601" spans="1:17" ht="12.75">
      <c r="A601" s="46"/>
      <c r="B601" s="47"/>
      <c r="C601" s="47"/>
      <c r="D601" s="47"/>
      <c r="E601" s="47"/>
      <c r="F601" s="47"/>
      <c r="G601" s="48"/>
      <c r="H601" s="45"/>
      <c r="I601" s="45"/>
      <c r="P601" s="45"/>
      <c r="Q601" s="45"/>
    </row>
    <row r="602" spans="1:17" ht="12.75">
      <c r="A602" s="46"/>
      <c r="B602" s="47"/>
      <c r="C602" s="47"/>
      <c r="D602" s="47"/>
      <c r="E602" s="47"/>
      <c r="F602" s="47"/>
      <c r="G602" s="48"/>
      <c r="H602" s="45"/>
      <c r="I602" s="45"/>
      <c r="P602" s="45"/>
      <c r="Q602" s="45"/>
    </row>
    <row r="603" spans="1:17" ht="12.75">
      <c r="A603" s="46"/>
      <c r="B603" s="47"/>
      <c r="C603" s="47"/>
      <c r="D603" s="47"/>
      <c r="E603" s="47"/>
      <c r="F603" s="47"/>
      <c r="G603" s="48"/>
      <c r="H603" s="45"/>
      <c r="I603" s="45"/>
      <c r="P603" s="45"/>
      <c r="Q603" s="45"/>
    </row>
    <row r="604" spans="1:17" ht="12.75">
      <c r="A604" s="46"/>
      <c r="B604" s="47"/>
      <c r="C604" s="47"/>
      <c r="D604" s="47"/>
      <c r="E604" s="47"/>
      <c r="F604" s="47"/>
      <c r="G604" s="48"/>
      <c r="H604" s="45"/>
      <c r="I604" s="45"/>
      <c r="P604" s="45"/>
      <c r="Q604" s="45"/>
    </row>
    <row r="605" spans="1:17" ht="12.75">
      <c r="A605" s="46"/>
      <c r="B605" s="47"/>
      <c r="C605" s="47"/>
      <c r="D605" s="47"/>
      <c r="E605" s="47"/>
      <c r="F605" s="47"/>
      <c r="G605" s="48"/>
      <c r="H605" s="45"/>
      <c r="I605" s="45"/>
      <c r="P605" s="45"/>
      <c r="Q605" s="45"/>
    </row>
    <row r="606" spans="1:17" ht="12.75">
      <c r="A606" s="46"/>
      <c r="B606" s="47"/>
      <c r="C606" s="47"/>
      <c r="D606" s="47"/>
      <c r="E606" s="47"/>
      <c r="F606" s="47"/>
      <c r="G606" s="48"/>
      <c r="H606" s="45"/>
      <c r="I606" s="45"/>
      <c r="P606" s="45"/>
      <c r="Q606" s="45"/>
    </row>
    <row r="607" spans="1:17" ht="12.75">
      <c r="A607" s="46"/>
      <c r="B607" s="47"/>
      <c r="C607" s="47"/>
      <c r="D607" s="47"/>
      <c r="E607" s="47"/>
      <c r="F607" s="47"/>
      <c r="G607" s="48"/>
      <c r="H607" s="45"/>
      <c r="I607" s="45"/>
      <c r="P607" s="45"/>
      <c r="Q607" s="45"/>
    </row>
    <row r="608" spans="1:17" ht="12.75">
      <c r="A608" s="46"/>
      <c r="B608" s="47"/>
      <c r="C608" s="47"/>
      <c r="D608" s="47"/>
      <c r="E608" s="47"/>
      <c r="F608" s="47"/>
      <c r="G608" s="48"/>
      <c r="H608" s="45"/>
      <c r="I608" s="45"/>
      <c r="P608" s="45"/>
      <c r="Q608" s="45"/>
    </row>
    <row r="609" spans="1:17" ht="12.75">
      <c r="A609" s="46"/>
      <c r="B609" s="47"/>
      <c r="C609" s="47"/>
      <c r="D609" s="47"/>
      <c r="E609" s="47"/>
      <c r="F609" s="47"/>
      <c r="G609" s="48"/>
      <c r="H609" s="45"/>
      <c r="I609" s="45"/>
      <c r="P609" s="45"/>
      <c r="Q609" s="45"/>
    </row>
    <row r="610" spans="1:17" ht="12.75">
      <c r="A610" s="46"/>
      <c r="B610" s="47"/>
      <c r="C610" s="47"/>
      <c r="D610" s="47"/>
      <c r="E610" s="47"/>
      <c r="F610" s="47"/>
      <c r="G610" s="48"/>
      <c r="H610" s="45"/>
      <c r="I610" s="45"/>
      <c r="P610" s="45"/>
      <c r="Q610" s="45"/>
    </row>
    <row r="611" spans="1:17" ht="12.75">
      <c r="A611" s="46"/>
      <c r="B611" s="47"/>
      <c r="C611" s="47"/>
      <c r="D611" s="47"/>
      <c r="E611" s="47"/>
      <c r="F611" s="47"/>
      <c r="G611" s="48"/>
      <c r="H611" s="45"/>
      <c r="I611" s="45"/>
      <c r="P611" s="45"/>
      <c r="Q611" s="45"/>
    </row>
    <row r="612" spans="1:17" ht="12.75">
      <c r="A612" s="46"/>
      <c r="B612" s="47"/>
      <c r="C612" s="47"/>
      <c r="D612" s="47"/>
      <c r="E612" s="47"/>
      <c r="F612" s="47"/>
      <c r="G612" s="48"/>
      <c r="H612" s="45"/>
      <c r="I612" s="45"/>
      <c r="P612" s="45"/>
      <c r="Q612" s="45"/>
    </row>
    <row r="613" spans="1:17" ht="12.75">
      <c r="A613" s="46"/>
      <c r="B613" s="47"/>
      <c r="C613" s="47"/>
      <c r="D613" s="47"/>
      <c r="E613" s="47"/>
      <c r="F613" s="47"/>
      <c r="G613" s="48"/>
      <c r="H613" s="45"/>
      <c r="I613" s="45"/>
      <c r="P613" s="45"/>
      <c r="Q613" s="45"/>
    </row>
    <row r="614" spans="1:17" ht="12.75">
      <c r="A614" s="46"/>
      <c r="B614" s="47"/>
      <c r="C614" s="47"/>
      <c r="D614" s="47"/>
      <c r="E614" s="47"/>
      <c r="F614" s="47"/>
      <c r="G614" s="48"/>
      <c r="H614" s="45"/>
      <c r="I614" s="45"/>
      <c r="P614" s="45"/>
      <c r="Q614" s="45"/>
    </row>
    <row r="615" spans="1:17" ht="12.75">
      <c r="A615" s="46"/>
      <c r="B615" s="47"/>
      <c r="C615" s="47"/>
      <c r="D615" s="47"/>
      <c r="E615" s="47"/>
      <c r="F615" s="47"/>
      <c r="G615" s="48"/>
      <c r="H615" s="45"/>
      <c r="I615" s="45"/>
      <c r="P615" s="45"/>
      <c r="Q615" s="45"/>
    </row>
    <row r="616" spans="1:17" ht="12.75">
      <c r="A616" s="46"/>
      <c r="B616" s="47"/>
      <c r="C616" s="47"/>
      <c r="D616" s="47"/>
      <c r="E616" s="47"/>
      <c r="F616" s="47"/>
      <c r="G616" s="48"/>
      <c r="H616" s="45"/>
      <c r="I616" s="45"/>
      <c r="P616" s="45"/>
      <c r="Q616" s="45"/>
    </row>
    <row r="617" spans="1:17" ht="12.75">
      <c r="A617" s="46"/>
      <c r="B617" s="47"/>
      <c r="C617" s="47"/>
      <c r="D617" s="47"/>
      <c r="E617" s="47"/>
      <c r="F617" s="47"/>
      <c r="G617" s="48"/>
      <c r="H617" s="45"/>
      <c r="I617" s="45"/>
      <c r="P617" s="45"/>
      <c r="Q617" s="45"/>
    </row>
    <row r="618" spans="1:17" ht="12.75">
      <c r="A618" s="46"/>
      <c r="B618" s="47"/>
      <c r="C618" s="47"/>
      <c r="D618" s="47"/>
      <c r="E618" s="47"/>
      <c r="F618" s="47"/>
      <c r="G618" s="48"/>
      <c r="H618" s="45"/>
      <c r="I618" s="45"/>
      <c r="P618" s="45"/>
      <c r="Q618" s="45"/>
    </row>
    <row r="619" spans="1:17" ht="12.75">
      <c r="A619" s="46"/>
      <c r="B619" s="47"/>
      <c r="C619" s="47"/>
      <c r="D619" s="47"/>
      <c r="E619" s="47"/>
      <c r="F619" s="47"/>
      <c r="G619" s="48"/>
      <c r="H619" s="45"/>
      <c r="I619" s="45"/>
      <c r="P619" s="45"/>
      <c r="Q619" s="45"/>
    </row>
    <row r="620" spans="1:17" ht="12.75">
      <c r="A620" s="46"/>
      <c r="B620" s="47"/>
      <c r="C620" s="47"/>
      <c r="D620" s="47"/>
      <c r="E620" s="47"/>
      <c r="F620" s="47"/>
      <c r="G620" s="48"/>
      <c r="H620" s="45"/>
      <c r="I620" s="45"/>
      <c r="P620" s="45"/>
      <c r="Q620" s="45"/>
    </row>
    <row r="621" spans="1:17" ht="12.75">
      <c r="A621" s="46"/>
      <c r="B621" s="47"/>
      <c r="C621" s="47"/>
      <c r="D621" s="47"/>
      <c r="E621" s="47"/>
      <c r="F621" s="47"/>
      <c r="G621" s="48"/>
      <c r="H621" s="45"/>
      <c r="I621" s="45"/>
      <c r="P621" s="45"/>
      <c r="Q621" s="45"/>
    </row>
    <row r="622" spans="1:17" ht="12.75">
      <c r="A622" s="46"/>
      <c r="B622" s="47"/>
      <c r="C622" s="47"/>
      <c r="D622" s="47"/>
      <c r="E622" s="47"/>
      <c r="F622" s="47"/>
      <c r="G622" s="48"/>
      <c r="H622" s="45"/>
      <c r="I622" s="45"/>
      <c r="P622" s="45"/>
      <c r="Q622" s="45"/>
    </row>
    <row r="623" spans="1:17" ht="12.75">
      <c r="A623" s="46"/>
      <c r="B623" s="47"/>
      <c r="C623" s="47"/>
      <c r="D623" s="47"/>
      <c r="E623" s="47"/>
      <c r="F623" s="47"/>
      <c r="G623" s="48"/>
      <c r="H623" s="45"/>
      <c r="I623" s="45"/>
      <c r="P623" s="45"/>
      <c r="Q623" s="45"/>
    </row>
    <row r="624" spans="1:17" ht="12.75">
      <c r="A624" s="46"/>
      <c r="B624" s="47"/>
      <c r="C624" s="47"/>
      <c r="D624" s="47"/>
      <c r="E624" s="47"/>
      <c r="F624" s="47"/>
      <c r="G624" s="48"/>
      <c r="H624" s="45"/>
      <c r="I624" s="45"/>
      <c r="P624" s="45"/>
      <c r="Q624" s="45"/>
    </row>
    <row r="625" spans="1:17" ht="12.75">
      <c r="A625" s="46"/>
      <c r="B625" s="47"/>
      <c r="C625" s="47"/>
      <c r="D625" s="47"/>
      <c r="E625" s="47"/>
      <c r="F625" s="47"/>
      <c r="G625" s="48"/>
      <c r="H625" s="45"/>
      <c r="I625" s="45"/>
      <c r="P625" s="45"/>
      <c r="Q625" s="45"/>
    </row>
    <row r="626" spans="1:17" ht="12.75">
      <c r="A626" s="46"/>
      <c r="B626" s="47"/>
      <c r="C626" s="47"/>
      <c r="D626" s="47"/>
      <c r="E626" s="47"/>
      <c r="F626" s="47"/>
      <c r="G626" s="48"/>
      <c r="H626" s="45"/>
      <c r="I626" s="45"/>
      <c r="P626" s="45"/>
      <c r="Q626" s="45"/>
    </row>
    <row r="627" spans="1:17" ht="12.75">
      <c r="A627" s="46"/>
      <c r="B627" s="47"/>
      <c r="C627" s="47"/>
      <c r="D627" s="47"/>
      <c r="E627" s="47"/>
      <c r="F627" s="47"/>
      <c r="G627" s="48"/>
      <c r="H627" s="45"/>
      <c r="I627" s="45"/>
      <c r="P627" s="45"/>
      <c r="Q627" s="45"/>
    </row>
    <row r="628" spans="1:17" ht="12.75">
      <c r="A628" s="46"/>
      <c r="B628" s="47"/>
      <c r="C628" s="47"/>
      <c r="D628" s="47"/>
      <c r="E628" s="47"/>
      <c r="F628" s="47"/>
      <c r="G628" s="48"/>
      <c r="H628" s="45"/>
      <c r="I628" s="45"/>
      <c r="P628" s="45"/>
      <c r="Q628" s="45"/>
    </row>
    <row r="629" spans="1:17" ht="12.75">
      <c r="A629" s="46"/>
      <c r="B629" s="47"/>
      <c r="C629" s="47"/>
      <c r="D629" s="47"/>
      <c r="E629" s="47"/>
      <c r="F629" s="47"/>
      <c r="G629" s="48"/>
      <c r="H629" s="45"/>
      <c r="I629" s="45"/>
      <c r="P629" s="45"/>
      <c r="Q629" s="45"/>
    </row>
    <row r="630" spans="1:17" ht="12.75">
      <c r="A630" s="46"/>
      <c r="B630" s="47"/>
      <c r="C630" s="47"/>
      <c r="D630" s="47"/>
      <c r="E630" s="47"/>
      <c r="F630" s="47"/>
      <c r="G630" s="48"/>
      <c r="H630" s="45"/>
      <c r="I630" s="45"/>
      <c r="P630" s="45"/>
      <c r="Q630" s="45"/>
    </row>
    <row r="631" spans="1:17" ht="12.75">
      <c r="A631" s="46"/>
      <c r="B631" s="47"/>
      <c r="C631" s="47"/>
      <c r="D631" s="47"/>
      <c r="E631" s="47"/>
      <c r="F631" s="47"/>
      <c r="G631" s="48"/>
      <c r="H631" s="45"/>
      <c r="I631" s="45"/>
      <c r="P631" s="45"/>
      <c r="Q631" s="45"/>
    </row>
    <row r="632" spans="1:17" ht="12.75">
      <c r="A632" s="46"/>
      <c r="B632" s="47"/>
      <c r="C632" s="47"/>
      <c r="D632" s="47"/>
      <c r="E632" s="47"/>
      <c r="F632" s="47"/>
      <c r="G632" s="48"/>
      <c r="H632" s="45"/>
      <c r="I632" s="45"/>
      <c r="P632" s="45"/>
      <c r="Q632" s="45"/>
    </row>
    <row r="633" spans="1:17" ht="12.75">
      <c r="A633" s="46"/>
      <c r="B633" s="47"/>
      <c r="C633" s="47"/>
      <c r="D633" s="47"/>
      <c r="E633" s="47"/>
      <c r="F633" s="47"/>
      <c r="G633" s="48"/>
      <c r="H633" s="45"/>
      <c r="I633" s="45"/>
      <c r="P633" s="45"/>
      <c r="Q633" s="45"/>
    </row>
    <row r="634" spans="1:17" ht="12.75">
      <c r="A634" s="46"/>
      <c r="B634" s="47"/>
      <c r="C634" s="47"/>
      <c r="D634" s="47"/>
      <c r="E634" s="47"/>
      <c r="F634" s="47"/>
      <c r="G634" s="48"/>
      <c r="H634" s="45"/>
      <c r="I634" s="45"/>
      <c r="P634" s="45"/>
      <c r="Q634" s="45"/>
    </row>
    <row r="635" spans="1:17" ht="12.75">
      <c r="A635" s="46"/>
      <c r="B635" s="47"/>
      <c r="C635" s="47"/>
      <c r="D635" s="47"/>
      <c r="E635" s="47"/>
      <c r="F635" s="47"/>
      <c r="G635" s="48"/>
      <c r="H635" s="45"/>
      <c r="I635" s="45"/>
      <c r="P635" s="45"/>
      <c r="Q635" s="45"/>
    </row>
    <row r="636" spans="1:17" ht="12.75">
      <c r="A636" s="46"/>
      <c r="B636" s="47"/>
      <c r="C636" s="47"/>
      <c r="D636" s="47"/>
      <c r="E636" s="47"/>
      <c r="F636" s="47"/>
      <c r="G636" s="48"/>
      <c r="H636" s="45"/>
      <c r="I636" s="45"/>
      <c r="P636" s="45"/>
      <c r="Q636" s="45"/>
    </row>
    <row r="637" spans="1:17" ht="12.75">
      <c r="A637" s="46"/>
      <c r="B637" s="47"/>
      <c r="C637" s="47"/>
      <c r="D637" s="47"/>
      <c r="E637" s="47"/>
      <c r="F637" s="47"/>
      <c r="G637" s="48"/>
      <c r="H637" s="45"/>
      <c r="I637" s="45"/>
      <c r="P637" s="45"/>
      <c r="Q637" s="45"/>
    </row>
    <row r="638" spans="1:17" ht="12.75">
      <c r="A638" s="46"/>
      <c r="B638" s="47"/>
      <c r="C638" s="47"/>
      <c r="D638" s="47"/>
      <c r="E638" s="47"/>
      <c r="F638" s="47"/>
      <c r="G638" s="48"/>
      <c r="H638" s="45"/>
      <c r="I638" s="45"/>
      <c r="P638" s="45"/>
      <c r="Q638" s="45"/>
    </row>
    <row r="639" spans="1:17" ht="12.75">
      <c r="A639" s="46"/>
      <c r="B639" s="47"/>
      <c r="C639" s="47"/>
      <c r="D639" s="47"/>
      <c r="E639" s="47"/>
      <c r="F639" s="47"/>
      <c r="G639" s="48"/>
      <c r="H639" s="45"/>
      <c r="I639" s="45"/>
      <c r="P639" s="45"/>
      <c r="Q639" s="45"/>
    </row>
    <row r="640" spans="1:17" ht="12.75">
      <c r="A640" s="46"/>
      <c r="B640" s="47"/>
      <c r="C640" s="47"/>
      <c r="D640" s="47"/>
      <c r="E640" s="47"/>
      <c r="F640" s="47"/>
      <c r="G640" s="48"/>
      <c r="H640" s="45"/>
      <c r="I640" s="45"/>
      <c r="P640" s="45"/>
      <c r="Q640" s="45"/>
    </row>
    <row r="641" spans="1:17" ht="12.75">
      <c r="A641" s="46"/>
      <c r="B641" s="47"/>
      <c r="C641" s="47"/>
      <c r="D641" s="47"/>
      <c r="E641" s="47"/>
      <c r="F641" s="47"/>
      <c r="G641" s="48"/>
      <c r="H641" s="45"/>
      <c r="I641" s="45"/>
      <c r="P641" s="45"/>
      <c r="Q641" s="45"/>
    </row>
    <row r="642" spans="1:17" ht="12.75">
      <c r="A642" s="46"/>
      <c r="B642" s="47"/>
      <c r="C642" s="47"/>
      <c r="D642" s="47"/>
      <c r="E642" s="47"/>
      <c r="F642" s="47"/>
      <c r="G642" s="48"/>
      <c r="H642" s="45"/>
      <c r="I642" s="45"/>
      <c r="P642" s="45"/>
      <c r="Q642" s="45"/>
    </row>
    <row r="643" spans="1:17" ht="12.75">
      <c r="A643" s="46"/>
      <c r="B643" s="47"/>
      <c r="C643" s="47"/>
      <c r="D643" s="47"/>
      <c r="E643" s="47"/>
      <c r="F643" s="47"/>
      <c r="G643" s="48"/>
      <c r="H643" s="45"/>
      <c r="I643" s="45"/>
      <c r="P643" s="45"/>
      <c r="Q643" s="45"/>
    </row>
    <row r="644" spans="1:17" ht="12.75">
      <c r="A644" s="46"/>
      <c r="B644" s="47"/>
      <c r="C644" s="47"/>
      <c r="D644" s="47"/>
      <c r="E644" s="47"/>
      <c r="F644" s="47"/>
      <c r="G644" s="48"/>
      <c r="H644" s="45"/>
      <c r="I644" s="45"/>
      <c r="P644" s="45"/>
      <c r="Q644" s="45"/>
    </row>
    <row r="645" spans="1:17" ht="12.75">
      <c r="A645" s="46"/>
      <c r="B645" s="47"/>
      <c r="C645" s="47"/>
      <c r="D645" s="47"/>
      <c r="E645" s="47"/>
      <c r="F645" s="47"/>
      <c r="G645" s="48"/>
      <c r="H645" s="45"/>
      <c r="I645" s="45"/>
      <c r="P645" s="45"/>
      <c r="Q645" s="45"/>
    </row>
    <row r="646" spans="1:17" ht="12.75">
      <c r="A646" s="46"/>
      <c r="B646" s="47"/>
      <c r="C646" s="47"/>
      <c r="D646" s="47"/>
      <c r="E646" s="47"/>
      <c r="F646" s="47"/>
      <c r="G646" s="48"/>
      <c r="H646" s="45"/>
      <c r="I646" s="45"/>
      <c r="P646" s="45"/>
      <c r="Q646" s="45"/>
    </row>
    <row r="647" spans="1:17" ht="12.75">
      <c r="A647" s="46"/>
      <c r="B647" s="47"/>
      <c r="C647" s="47"/>
      <c r="D647" s="47"/>
      <c r="E647" s="47"/>
      <c r="F647" s="47"/>
      <c r="G647" s="48"/>
      <c r="H647" s="45"/>
      <c r="I647" s="45"/>
      <c r="P647" s="45"/>
      <c r="Q647" s="45"/>
    </row>
    <row r="648" spans="1:17" ht="12.75">
      <c r="A648" s="46"/>
      <c r="B648" s="47"/>
      <c r="C648" s="47"/>
      <c r="D648" s="47"/>
      <c r="E648" s="47"/>
      <c r="F648" s="47"/>
      <c r="G648" s="48"/>
      <c r="H648" s="45"/>
      <c r="I648" s="45"/>
      <c r="P648" s="45"/>
      <c r="Q648" s="45"/>
    </row>
    <row r="649" spans="1:17" ht="12.75">
      <c r="A649" s="46"/>
      <c r="B649" s="47"/>
      <c r="C649" s="47"/>
      <c r="D649" s="47"/>
      <c r="E649" s="47"/>
      <c r="F649" s="47"/>
      <c r="G649" s="48"/>
      <c r="H649" s="45"/>
      <c r="I649" s="45"/>
      <c r="P649" s="45"/>
      <c r="Q649" s="45"/>
    </row>
    <row r="650" spans="1:17" ht="12.75">
      <c r="A650" s="46"/>
      <c r="B650" s="47"/>
      <c r="C650" s="47"/>
      <c r="D650" s="47"/>
      <c r="E650" s="47"/>
      <c r="F650" s="47"/>
      <c r="G650" s="48"/>
      <c r="H650" s="45"/>
      <c r="I650" s="45"/>
      <c r="P650" s="45"/>
      <c r="Q650" s="45"/>
    </row>
    <row r="651" spans="1:17" ht="12.75">
      <c r="A651" s="46"/>
      <c r="B651" s="47"/>
      <c r="C651" s="47"/>
      <c r="D651" s="47"/>
      <c r="E651" s="47"/>
      <c r="F651" s="47"/>
      <c r="G651" s="48"/>
      <c r="H651" s="45"/>
      <c r="I651" s="45"/>
      <c r="P651" s="45"/>
      <c r="Q651" s="45"/>
    </row>
    <row r="652" spans="1:17" ht="12.75">
      <c r="A652" s="46"/>
      <c r="B652" s="47"/>
      <c r="C652" s="47"/>
      <c r="D652" s="47"/>
      <c r="E652" s="47"/>
      <c r="F652" s="47"/>
      <c r="G652" s="48"/>
      <c r="H652" s="45"/>
      <c r="I652" s="45"/>
      <c r="P652" s="45"/>
      <c r="Q652" s="45"/>
    </row>
    <row r="653" spans="1:17" ht="12.75">
      <c r="A653" s="46"/>
      <c r="B653" s="47"/>
      <c r="C653" s="47"/>
      <c r="D653" s="47"/>
      <c r="E653" s="47"/>
      <c r="F653" s="47"/>
      <c r="G653" s="48"/>
      <c r="H653" s="45"/>
      <c r="I653" s="45"/>
      <c r="P653" s="45"/>
      <c r="Q653" s="45"/>
    </row>
    <row r="654" spans="1:17" ht="12.75">
      <c r="A654" s="46"/>
      <c r="B654" s="47"/>
      <c r="C654" s="47"/>
      <c r="D654" s="47"/>
      <c r="E654" s="47"/>
      <c r="F654" s="47"/>
      <c r="G654" s="48"/>
      <c r="H654" s="45"/>
      <c r="I654" s="45"/>
      <c r="P654" s="45"/>
      <c r="Q654" s="45"/>
    </row>
    <row r="655" spans="1:17" ht="12.75">
      <c r="A655" s="46"/>
      <c r="B655" s="47"/>
      <c r="C655" s="47"/>
      <c r="D655" s="47"/>
      <c r="E655" s="47"/>
      <c r="F655" s="47"/>
      <c r="G655" s="48"/>
      <c r="H655" s="45"/>
      <c r="I655" s="45"/>
      <c r="P655" s="45"/>
      <c r="Q655" s="45"/>
    </row>
    <row r="656" spans="1:17" ht="12.75">
      <c r="A656" s="46"/>
      <c r="B656" s="47"/>
      <c r="C656" s="47"/>
      <c r="D656" s="47"/>
      <c r="E656" s="47"/>
      <c r="F656" s="47"/>
      <c r="G656" s="48"/>
      <c r="H656" s="45"/>
      <c r="I656" s="45"/>
      <c r="P656" s="45"/>
      <c r="Q656" s="45"/>
    </row>
    <row r="657" spans="1:17" ht="12.75">
      <c r="A657" s="46"/>
      <c r="B657" s="47"/>
      <c r="C657" s="47"/>
      <c r="D657" s="47"/>
      <c r="E657" s="47"/>
      <c r="F657" s="47"/>
      <c r="G657" s="48"/>
      <c r="H657" s="45"/>
      <c r="I657" s="45"/>
      <c r="P657" s="45"/>
      <c r="Q657" s="45"/>
    </row>
    <row r="658" spans="1:17" ht="12.75">
      <c r="A658" s="46"/>
      <c r="B658" s="47"/>
      <c r="C658" s="47"/>
      <c r="D658" s="47"/>
      <c r="E658" s="47"/>
      <c r="F658" s="47"/>
      <c r="G658" s="48"/>
      <c r="H658" s="45"/>
      <c r="I658" s="45"/>
      <c r="P658" s="45"/>
      <c r="Q658" s="45"/>
    </row>
    <row r="659" spans="1:17" ht="12.75">
      <c r="A659" s="46"/>
      <c r="B659" s="47"/>
      <c r="C659" s="47"/>
      <c r="D659" s="47"/>
      <c r="E659" s="47"/>
      <c r="F659" s="47"/>
      <c r="G659" s="48"/>
      <c r="H659" s="45"/>
      <c r="I659" s="45"/>
      <c r="P659" s="45"/>
      <c r="Q659" s="45"/>
    </row>
    <row r="660" spans="1:17" ht="12.75">
      <c r="A660" s="46"/>
      <c r="B660" s="47"/>
      <c r="C660" s="47"/>
      <c r="D660" s="47"/>
      <c r="E660" s="47"/>
      <c r="F660" s="47"/>
      <c r="G660" s="48"/>
      <c r="H660" s="45"/>
      <c r="I660" s="45"/>
      <c r="P660" s="45"/>
      <c r="Q660" s="45"/>
    </row>
    <row r="661" spans="1:17" ht="12.75">
      <c r="A661" s="46"/>
      <c r="B661" s="47"/>
      <c r="C661" s="47"/>
      <c r="D661" s="47"/>
      <c r="E661" s="47"/>
      <c r="F661" s="47"/>
      <c r="G661" s="48"/>
      <c r="H661" s="45"/>
      <c r="I661" s="45"/>
      <c r="P661" s="45"/>
      <c r="Q661" s="45"/>
    </row>
    <row r="662" spans="1:17" ht="12.75">
      <c r="A662" s="46"/>
      <c r="B662" s="47"/>
      <c r="C662" s="47"/>
      <c r="D662" s="47"/>
      <c r="E662" s="47"/>
      <c r="F662" s="47"/>
      <c r="G662" s="48"/>
      <c r="H662" s="45"/>
      <c r="I662" s="45"/>
      <c r="P662" s="45"/>
      <c r="Q662" s="45"/>
    </row>
    <row r="663" spans="1:17" ht="12.75">
      <c r="A663" s="46"/>
      <c r="B663" s="47"/>
      <c r="C663" s="47"/>
      <c r="D663" s="47"/>
      <c r="E663" s="47"/>
      <c r="F663" s="47"/>
      <c r="G663" s="48"/>
      <c r="H663" s="45"/>
      <c r="I663" s="45"/>
      <c r="P663" s="45"/>
      <c r="Q663" s="45"/>
    </row>
    <row r="664" spans="1:17" ht="12.75">
      <c r="A664" s="46"/>
      <c r="B664" s="47"/>
      <c r="C664" s="47"/>
      <c r="D664" s="47"/>
      <c r="E664" s="47"/>
      <c r="F664" s="47"/>
      <c r="G664" s="48"/>
      <c r="H664" s="45"/>
      <c r="I664" s="45"/>
      <c r="P664" s="45"/>
      <c r="Q664" s="45"/>
    </row>
    <row r="665" spans="1:17" ht="12.75">
      <c r="A665" s="46"/>
      <c r="B665" s="47"/>
      <c r="C665" s="47"/>
      <c r="D665" s="47"/>
      <c r="E665" s="47"/>
      <c r="F665" s="47"/>
      <c r="G665" s="48"/>
      <c r="H665" s="45"/>
      <c r="I665" s="45"/>
      <c r="P665" s="45"/>
      <c r="Q665" s="45"/>
    </row>
    <row r="666" spans="1:17" ht="12.75">
      <c r="A666" s="46"/>
      <c r="B666" s="47"/>
      <c r="C666" s="47"/>
      <c r="D666" s="47"/>
      <c r="E666" s="47"/>
      <c r="F666" s="47"/>
      <c r="G666" s="48"/>
      <c r="H666" s="45"/>
      <c r="I666" s="45"/>
      <c r="P666" s="45"/>
      <c r="Q666" s="45"/>
    </row>
    <row r="667" spans="1:17" ht="12.75">
      <c r="A667" s="46"/>
      <c r="B667" s="47"/>
      <c r="C667" s="47"/>
      <c r="D667" s="47"/>
      <c r="E667" s="47"/>
      <c r="F667" s="47"/>
      <c r="G667" s="48"/>
      <c r="H667" s="45"/>
      <c r="I667" s="45"/>
      <c r="P667" s="45"/>
      <c r="Q667" s="45"/>
    </row>
    <row r="668" spans="1:17" ht="12.75">
      <c r="A668" s="46"/>
      <c r="B668" s="47"/>
      <c r="C668" s="47"/>
      <c r="D668" s="47"/>
      <c r="E668" s="47"/>
      <c r="F668" s="47"/>
      <c r="G668" s="48"/>
      <c r="H668" s="45"/>
      <c r="I668" s="45"/>
      <c r="P668" s="45"/>
      <c r="Q668" s="45"/>
    </row>
    <row r="669" spans="1:17" ht="12.75">
      <c r="A669" s="46"/>
      <c r="B669" s="47"/>
      <c r="C669" s="47"/>
      <c r="D669" s="47"/>
      <c r="E669" s="47"/>
      <c r="F669" s="47"/>
      <c r="G669" s="48"/>
      <c r="H669" s="45"/>
      <c r="I669" s="45"/>
      <c r="P669" s="45"/>
      <c r="Q669" s="45"/>
    </row>
    <row r="670" spans="1:17" ht="12.75">
      <c r="A670" s="46"/>
      <c r="B670" s="47"/>
      <c r="C670" s="47"/>
      <c r="D670" s="47"/>
      <c r="E670" s="47"/>
      <c r="F670" s="47"/>
      <c r="G670" s="48"/>
      <c r="H670" s="45"/>
      <c r="I670" s="45"/>
      <c r="P670" s="45"/>
      <c r="Q670" s="45"/>
    </row>
    <row r="671" spans="1:17" ht="12.75">
      <c r="A671" s="46"/>
      <c r="B671" s="47"/>
      <c r="C671" s="47"/>
      <c r="D671" s="47"/>
      <c r="E671" s="47"/>
      <c r="F671" s="47"/>
      <c r="G671" s="48"/>
      <c r="H671" s="45"/>
      <c r="I671" s="45"/>
      <c r="P671" s="45"/>
      <c r="Q671" s="45"/>
    </row>
    <row r="672" spans="1:17" ht="12.75">
      <c r="A672" s="46"/>
      <c r="B672" s="47"/>
      <c r="C672" s="47"/>
      <c r="D672" s="47"/>
      <c r="E672" s="47"/>
      <c r="F672" s="47"/>
      <c r="G672" s="48"/>
      <c r="H672" s="45"/>
      <c r="I672" s="45"/>
      <c r="P672" s="45"/>
      <c r="Q672" s="45"/>
    </row>
    <row r="673" spans="1:17" ht="12.75">
      <c r="A673" s="46"/>
      <c r="B673" s="47"/>
      <c r="C673" s="47"/>
      <c r="D673" s="47"/>
      <c r="E673" s="47"/>
      <c r="F673" s="47"/>
      <c r="G673" s="48"/>
      <c r="H673" s="45"/>
      <c r="I673" s="45"/>
      <c r="P673" s="45"/>
      <c r="Q673" s="45"/>
    </row>
    <row r="674" spans="1:17" ht="12.75">
      <c r="A674" s="46"/>
      <c r="B674" s="47"/>
      <c r="C674" s="47"/>
      <c r="D674" s="47"/>
      <c r="E674" s="47"/>
      <c r="F674" s="47"/>
      <c r="G674" s="48"/>
      <c r="H674" s="45"/>
      <c r="I674" s="45"/>
      <c r="P674" s="45"/>
      <c r="Q674" s="45"/>
    </row>
    <row r="675" spans="1:17" ht="12.75">
      <c r="A675" s="46"/>
      <c r="B675" s="47"/>
      <c r="C675" s="47"/>
      <c r="D675" s="47"/>
      <c r="E675" s="47"/>
      <c r="F675" s="47"/>
      <c r="G675" s="48"/>
      <c r="H675" s="45"/>
      <c r="I675" s="45"/>
      <c r="P675" s="45"/>
      <c r="Q675" s="45"/>
    </row>
    <row r="676" spans="1:17" ht="12.75">
      <c r="A676" s="46"/>
      <c r="B676" s="47"/>
      <c r="C676" s="47"/>
      <c r="D676" s="47"/>
      <c r="E676" s="47"/>
      <c r="F676" s="47"/>
      <c r="G676" s="48"/>
      <c r="H676" s="45"/>
      <c r="I676" s="45"/>
      <c r="P676" s="45"/>
      <c r="Q676" s="45"/>
    </row>
    <row r="677" spans="1:17" ht="12.75">
      <c r="A677" s="46"/>
      <c r="B677" s="47"/>
      <c r="C677" s="47"/>
      <c r="D677" s="47"/>
      <c r="E677" s="47"/>
      <c r="F677" s="47"/>
      <c r="G677" s="48"/>
      <c r="H677" s="45"/>
      <c r="I677" s="45"/>
      <c r="P677" s="45"/>
      <c r="Q677" s="45"/>
    </row>
    <row r="678" spans="1:17" ht="12.75">
      <c r="A678" s="46"/>
      <c r="B678" s="47"/>
      <c r="C678" s="47"/>
      <c r="D678" s="47"/>
      <c r="E678" s="47"/>
      <c r="F678" s="47"/>
      <c r="G678" s="48"/>
      <c r="H678" s="45"/>
      <c r="I678" s="45"/>
      <c r="P678" s="45"/>
      <c r="Q678" s="45"/>
    </row>
    <row r="679" spans="1:17" ht="12.75">
      <c r="A679" s="46"/>
      <c r="B679" s="47"/>
      <c r="C679" s="47"/>
      <c r="D679" s="47"/>
      <c r="E679" s="47"/>
      <c r="F679" s="47"/>
      <c r="G679" s="48"/>
      <c r="H679" s="45"/>
      <c r="I679" s="45"/>
      <c r="P679" s="45"/>
      <c r="Q679" s="45"/>
    </row>
    <row r="680" spans="1:17" ht="12.75">
      <c r="A680" s="46"/>
      <c r="B680" s="47"/>
      <c r="C680" s="47"/>
      <c r="D680" s="47"/>
      <c r="E680" s="47"/>
      <c r="F680" s="47"/>
      <c r="G680" s="48"/>
      <c r="H680" s="45"/>
      <c r="I680" s="45"/>
      <c r="P680" s="45"/>
      <c r="Q680" s="45"/>
    </row>
    <row r="681" spans="1:17" ht="12.75">
      <c r="A681" s="46"/>
      <c r="B681" s="47"/>
      <c r="C681" s="47"/>
      <c r="D681" s="47"/>
      <c r="E681" s="47"/>
      <c r="F681" s="47"/>
      <c r="G681" s="48"/>
      <c r="H681" s="45"/>
      <c r="I681" s="45"/>
      <c r="P681" s="45"/>
      <c r="Q681" s="45"/>
    </row>
    <row r="682" spans="1:17" ht="12.75">
      <c r="A682" s="46"/>
      <c r="B682" s="47"/>
      <c r="C682" s="47"/>
      <c r="D682" s="47"/>
      <c r="E682" s="47"/>
      <c r="F682" s="47"/>
      <c r="G682" s="48"/>
      <c r="H682" s="45"/>
      <c r="I682" s="45"/>
      <c r="P682" s="45"/>
      <c r="Q682" s="45"/>
    </row>
    <row r="683" spans="1:17" ht="12.75">
      <c r="A683" s="46"/>
      <c r="B683" s="47"/>
      <c r="C683" s="47"/>
      <c r="D683" s="47"/>
      <c r="E683" s="47"/>
      <c r="F683" s="47"/>
      <c r="G683" s="48"/>
      <c r="H683" s="45"/>
      <c r="I683" s="45"/>
      <c r="P683" s="45"/>
      <c r="Q683" s="45"/>
    </row>
    <row r="684" spans="1:17" ht="12.75">
      <c r="A684" s="46"/>
      <c r="B684" s="47"/>
      <c r="C684" s="47"/>
      <c r="D684" s="47"/>
      <c r="E684" s="47"/>
      <c r="F684" s="47"/>
      <c r="G684" s="48"/>
      <c r="H684" s="45"/>
      <c r="I684" s="45"/>
      <c r="P684" s="45"/>
      <c r="Q684" s="45"/>
    </row>
    <row r="685" spans="1:17" ht="12.75">
      <c r="A685" s="46"/>
      <c r="B685" s="47"/>
      <c r="C685" s="47"/>
      <c r="D685" s="47"/>
      <c r="E685" s="47"/>
      <c r="F685" s="47"/>
      <c r="G685" s="48"/>
      <c r="H685" s="45"/>
      <c r="I685" s="45"/>
      <c r="P685" s="45"/>
      <c r="Q685" s="45"/>
    </row>
    <row r="686" spans="1:17" ht="12.75">
      <c r="A686" s="46"/>
      <c r="B686" s="47"/>
      <c r="C686" s="47"/>
      <c r="D686" s="47"/>
      <c r="E686" s="47"/>
      <c r="F686" s="47"/>
      <c r="G686" s="48"/>
      <c r="H686" s="45"/>
      <c r="I686" s="45"/>
      <c r="P686" s="45"/>
      <c r="Q686" s="45"/>
    </row>
    <row r="687" spans="1:17" ht="12.75">
      <c r="A687" s="46"/>
      <c r="B687" s="47"/>
      <c r="C687" s="47"/>
      <c r="D687" s="47"/>
      <c r="E687" s="47"/>
      <c r="F687" s="47"/>
      <c r="G687" s="48"/>
      <c r="H687" s="45"/>
      <c r="I687" s="45"/>
      <c r="P687" s="45"/>
      <c r="Q687" s="45"/>
    </row>
    <row r="688" spans="1:17" ht="12.75">
      <c r="A688" s="46"/>
      <c r="B688" s="47"/>
      <c r="C688" s="47"/>
      <c r="D688" s="47"/>
      <c r="E688" s="47"/>
      <c r="F688" s="47"/>
      <c r="G688" s="48"/>
      <c r="H688" s="45"/>
      <c r="I688" s="45"/>
      <c r="P688" s="45"/>
      <c r="Q688" s="45"/>
    </row>
    <row r="689" spans="1:17" ht="12.75">
      <c r="A689" s="46"/>
      <c r="B689" s="47"/>
      <c r="C689" s="47"/>
      <c r="D689" s="47"/>
      <c r="E689" s="47"/>
      <c r="F689" s="47"/>
      <c r="G689" s="48"/>
      <c r="H689" s="45"/>
      <c r="I689" s="45"/>
      <c r="P689" s="45"/>
      <c r="Q689" s="45"/>
    </row>
    <row r="690" spans="1:17" ht="12.75">
      <c r="A690" s="46"/>
      <c r="B690" s="47"/>
      <c r="C690" s="47"/>
      <c r="D690" s="47"/>
      <c r="E690" s="47"/>
      <c r="F690" s="47"/>
      <c r="G690" s="48"/>
      <c r="H690" s="45"/>
      <c r="I690" s="45"/>
      <c r="P690" s="45"/>
      <c r="Q690" s="45"/>
    </row>
    <row r="691" spans="1:17" ht="12.75">
      <c r="A691" s="46"/>
      <c r="B691" s="47"/>
      <c r="C691" s="47"/>
      <c r="D691" s="47"/>
      <c r="E691" s="47"/>
      <c r="F691" s="47"/>
      <c r="G691" s="48"/>
      <c r="H691" s="45"/>
      <c r="I691" s="45"/>
      <c r="P691" s="45"/>
      <c r="Q691" s="45"/>
    </row>
    <row r="692" spans="1:17" ht="12.75">
      <c r="A692" s="46"/>
      <c r="B692" s="47"/>
      <c r="C692" s="47"/>
      <c r="D692" s="47"/>
      <c r="E692" s="47"/>
      <c r="F692" s="47"/>
      <c r="G692" s="48"/>
      <c r="H692" s="45"/>
      <c r="I692" s="45"/>
      <c r="P692" s="45"/>
      <c r="Q692" s="45"/>
    </row>
    <row r="693" spans="1:17" ht="12.75">
      <c r="A693" s="46"/>
      <c r="B693" s="47"/>
      <c r="C693" s="47"/>
      <c r="D693" s="47"/>
      <c r="E693" s="47"/>
      <c r="F693" s="47"/>
      <c r="G693" s="48"/>
      <c r="H693" s="45"/>
      <c r="I693" s="45"/>
      <c r="P693" s="45"/>
      <c r="Q693" s="45"/>
    </row>
    <row r="694" spans="1:17" ht="12.75">
      <c r="A694" s="46"/>
      <c r="B694" s="47"/>
      <c r="C694" s="47"/>
      <c r="D694" s="47"/>
      <c r="E694" s="47"/>
      <c r="F694" s="47"/>
      <c r="G694" s="48"/>
      <c r="H694" s="45"/>
      <c r="I694" s="45"/>
      <c r="P694" s="45"/>
      <c r="Q694" s="45"/>
    </row>
    <row r="695" spans="1:17" ht="12.75">
      <c r="A695" s="46"/>
      <c r="B695" s="47"/>
      <c r="C695" s="47"/>
      <c r="D695" s="47"/>
      <c r="E695" s="47"/>
      <c r="F695" s="47"/>
      <c r="G695" s="48"/>
      <c r="H695" s="45"/>
      <c r="I695" s="45"/>
      <c r="P695" s="45"/>
      <c r="Q695" s="45"/>
    </row>
    <row r="696" spans="1:17" ht="12.75">
      <c r="A696" s="46"/>
      <c r="B696" s="47"/>
      <c r="C696" s="47"/>
      <c r="D696" s="47"/>
      <c r="E696" s="47"/>
      <c r="F696" s="47"/>
      <c r="G696" s="48"/>
      <c r="H696" s="45"/>
      <c r="I696" s="45"/>
      <c r="P696" s="45"/>
      <c r="Q696" s="45"/>
    </row>
    <row r="697" spans="1:17" ht="12.75">
      <c r="A697" s="46"/>
      <c r="B697" s="47"/>
      <c r="C697" s="47"/>
      <c r="D697" s="47"/>
      <c r="E697" s="47"/>
      <c r="F697" s="47"/>
      <c r="G697" s="48"/>
      <c r="H697" s="45"/>
      <c r="I697" s="45"/>
      <c r="P697" s="45"/>
      <c r="Q697" s="45"/>
    </row>
    <row r="698" spans="1:17" ht="12.75">
      <c r="A698" s="46"/>
      <c r="B698" s="47"/>
      <c r="C698" s="47"/>
      <c r="D698" s="47"/>
      <c r="E698" s="47"/>
      <c r="F698" s="47"/>
      <c r="G698" s="48"/>
      <c r="H698" s="45"/>
      <c r="I698" s="45"/>
      <c r="P698" s="45"/>
      <c r="Q698" s="45"/>
    </row>
    <row r="699" spans="1:17" ht="12.75">
      <c r="A699" s="46"/>
      <c r="B699" s="47"/>
      <c r="C699" s="47"/>
      <c r="D699" s="47"/>
      <c r="E699" s="47"/>
      <c r="F699" s="47"/>
      <c r="G699" s="48"/>
      <c r="H699" s="45"/>
      <c r="I699" s="45"/>
      <c r="P699" s="45"/>
      <c r="Q699" s="45"/>
    </row>
    <row r="700" spans="1:17" ht="12.75">
      <c r="A700" s="46"/>
      <c r="B700" s="47"/>
      <c r="C700" s="47"/>
      <c r="D700" s="47"/>
      <c r="E700" s="47"/>
      <c r="F700" s="47"/>
      <c r="G700" s="48"/>
      <c r="H700" s="45"/>
      <c r="I700" s="45"/>
      <c r="P700" s="45"/>
      <c r="Q700" s="45"/>
    </row>
    <row r="701" spans="1:17" ht="12.75">
      <c r="A701" s="46"/>
      <c r="B701" s="47"/>
      <c r="C701" s="47"/>
      <c r="D701" s="47"/>
      <c r="E701" s="47"/>
      <c r="F701" s="47"/>
      <c r="G701" s="48"/>
      <c r="H701" s="45"/>
      <c r="I701" s="45"/>
      <c r="P701" s="45"/>
      <c r="Q701" s="45"/>
    </row>
    <row r="702" spans="1:17" ht="12.75">
      <c r="A702" s="46"/>
      <c r="B702" s="47"/>
      <c r="C702" s="47"/>
      <c r="D702" s="47"/>
      <c r="E702" s="47"/>
      <c r="F702" s="47"/>
      <c r="G702" s="48"/>
      <c r="H702" s="45"/>
      <c r="I702" s="45"/>
      <c r="P702" s="45"/>
      <c r="Q702" s="45"/>
    </row>
    <row r="703" spans="1:17" ht="12.75">
      <c r="A703" s="46"/>
      <c r="B703" s="47"/>
      <c r="C703" s="47"/>
      <c r="D703" s="47"/>
      <c r="E703" s="47"/>
      <c r="F703" s="47"/>
      <c r="G703" s="48"/>
      <c r="H703" s="45"/>
      <c r="I703" s="45"/>
      <c r="P703" s="45"/>
      <c r="Q703" s="45"/>
    </row>
    <row r="704" spans="1:17" ht="12.75">
      <c r="A704" s="46"/>
      <c r="B704" s="47"/>
      <c r="C704" s="47"/>
      <c r="D704" s="47"/>
      <c r="E704" s="47"/>
      <c r="F704" s="47"/>
      <c r="G704" s="48"/>
      <c r="H704" s="45"/>
      <c r="I704" s="45"/>
      <c r="P704" s="45"/>
      <c r="Q704" s="45"/>
    </row>
    <row r="705" spans="1:17" ht="12.75">
      <c r="A705" s="46"/>
      <c r="B705" s="47"/>
      <c r="C705" s="47"/>
      <c r="D705" s="47"/>
      <c r="E705" s="47"/>
      <c r="F705" s="47"/>
      <c r="G705" s="48"/>
      <c r="H705" s="45"/>
      <c r="I705" s="45"/>
      <c r="P705" s="45"/>
      <c r="Q705" s="45"/>
    </row>
    <row r="706" spans="1:17" ht="12.75">
      <c r="A706" s="46"/>
      <c r="B706" s="47"/>
      <c r="C706" s="47"/>
      <c r="D706" s="47"/>
      <c r="E706" s="47"/>
      <c r="F706" s="47"/>
      <c r="G706" s="48"/>
      <c r="H706" s="45"/>
      <c r="I706" s="45"/>
      <c r="P706" s="45"/>
      <c r="Q706" s="45"/>
    </row>
    <row r="707" spans="1:17" ht="12.75">
      <c r="A707" s="46"/>
      <c r="B707" s="47"/>
      <c r="C707" s="47"/>
      <c r="D707" s="47"/>
      <c r="E707" s="47"/>
      <c r="F707" s="47"/>
      <c r="G707" s="48"/>
      <c r="H707" s="45"/>
      <c r="I707" s="45"/>
      <c r="P707" s="45"/>
      <c r="Q707" s="45"/>
    </row>
    <row r="708" spans="1:17" ht="12.75">
      <c r="A708" s="46"/>
      <c r="B708" s="47"/>
      <c r="C708" s="47"/>
      <c r="D708" s="47"/>
      <c r="E708" s="47"/>
      <c r="F708" s="47"/>
      <c r="G708" s="48"/>
      <c r="H708" s="45"/>
      <c r="I708" s="45"/>
      <c r="P708" s="45"/>
      <c r="Q708" s="45"/>
    </row>
    <row r="709" spans="1:17" ht="12.75">
      <c r="A709" s="46"/>
      <c r="B709" s="47"/>
      <c r="C709" s="47"/>
      <c r="D709" s="47"/>
      <c r="E709" s="47"/>
      <c r="F709" s="47"/>
      <c r="G709" s="48"/>
      <c r="H709" s="45"/>
      <c r="I709" s="45"/>
      <c r="P709" s="45"/>
      <c r="Q709" s="45"/>
    </row>
    <row r="710" spans="1:17" ht="12.75">
      <c r="A710" s="46"/>
      <c r="B710" s="47"/>
      <c r="C710" s="47"/>
      <c r="D710" s="47"/>
      <c r="E710" s="47"/>
      <c r="F710" s="47"/>
      <c r="G710" s="48"/>
      <c r="H710" s="45"/>
      <c r="I710" s="45"/>
      <c r="P710" s="45"/>
      <c r="Q710" s="45"/>
    </row>
    <row r="711" spans="1:17" ht="12.75">
      <c r="A711" s="46"/>
      <c r="B711" s="47"/>
      <c r="C711" s="47"/>
      <c r="D711" s="47"/>
      <c r="E711" s="47"/>
      <c r="F711" s="47"/>
      <c r="G711" s="48"/>
      <c r="H711" s="45"/>
      <c r="I711" s="45"/>
      <c r="P711" s="45"/>
      <c r="Q711" s="45"/>
    </row>
    <row r="712" spans="1:17" ht="12.75">
      <c r="A712" s="46"/>
      <c r="B712" s="47"/>
      <c r="C712" s="47"/>
      <c r="D712" s="47"/>
      <c r="E712" s="47"/>
      <c r="F712" s="47"/>
      <c r="G712" s="48"/>
      <c r="H712" s="45"/>
      <c r="I712" s="45"/>
      <c r="P712" s="45"/>
      <c r="Q712" s="45"/>
    </row>
    <row r="713" spans="1:17" ht="12.75">
      <c r="A713" s="46"/>
      <c r="B713" s="47"/>
      <c r="C713" s="47"/>
      <c r="D713" s="47"/>
      <c r="E713" s="47"/>
      <c r="F713" s="47"/>
      <c r="G713" s="48"/>
      <c r="H713" s="45"/>
      <c r="I713" s="45"/>
      <c r="P713" s="45"/>
      <c r="Q713" s="45"/>
    </row>
    <row r="714" spans="1:17" ht="12.75">
      <c r="A714" s="46"/>
      <c r="B714" s="47"/>
      <c r="C714" s="47"/>
      <c r="D714" s="47"/>
      <c r="E714" s="47"/>
      <c r="F714" s="47"/>
      <c r="G714" s="48"/>
      <c r="H714" s="45"/>
      <c r="I714" s="45"/>
      <c r="P714" s="45"/>
      <c r="Q714" s="45"/>
    </row>
    <row r="715" spans="1:17" ht="12.75">
      <c r="A715" s="46"/>
      <c r="B715" s="47"/>
      <c r="C715" s="47"/>
      <c r="D715" s="47"/>
      <c r="E715" s="47"/>
      <c r="F715" s="47"/>
      <c r="G715" s="48"/>
      <c r="H715" s="45"/>
      <c r="I715" s="45"/>
      <c r="P715" s="45"/>
      <c r="Q715" s="45"/>
    </row>
    <row r="716" spans="1:17" ht="12.75">
      <c r="A716" s="46"/>
      <c r="B716" s="47"/>
      <c r="C716" s="47"/>
      <c r="D716" s="47"/>
      <c r="E716" s="47"/>
      <c r="F716" s="47"/>
      <c r="G716" s="48"/>
      <c r="H716" s="45"/>
      <c r="I716" s="45"/>
      <c r="P716" s="45"/>
      <c r="Q716" s="45"/>
    </row>
    <row r="717" spans="1:17" ht="12.75">
      <c r="A717" s="46"/>
      <c r="B717" s="47"/>
      <c r="C717" s="47"/>
      <c r="D717" s="47"/>
      <c r="E717" s="47"/>
      <c r="F717" s="47"/>
      <c r="G717" s="48"/>
      <c r="H717" s="45"/>
      <c r="I717" s="45"/>
      <c r="P717" s="45"/>
      <c r="Q717" s="45"/>
    </row>
    <row r="718" spans="1:17" ht="12.75">
      <c r="A718" s="46"/>
      <c r="B718" s="47"/>
      <c r="C718" s="47"/>
      <c r="D718" s="47"/>
      <c r="E718" s="47"/>
      <c r="F718" s="47"/>
      <c r="G718" s="48"/>
      <c r="H718" s="45"/>
      <c r="I718" s="45"/>
      <c r="P718" s="45"/>
      <c r="Q718" s="45"/>
    </row>
    <row r="719" spans="1:17" ht="12.75">
      <c r="A719" s="46"/>
      <c r="B719" s="47"/>
      <c r="C719" s="47"/>
      <c r="D719" s="47"/>
      <c r="E719" s="47"/>
      <c r="F719" s="47"/>
      <c r="G719" s="48"/>
      <c r="H719" s="45"/>
      <c r="I719" s="45"/>
      <c r="P719" s="45"/>
      <c r="Q719" s="45"/>
    </row>
    <row r="720" spans="1:17" ht="12.75">
      <c r="A720" s="46"/>
      <c r="B720" s="47"/>
      <c r="C720" s="47"/>
      <c r="D720" s="47"/>
      <c r="E720" s="47"/>
      <c r="F720" s="47"/>
      <c r="G720" s="48"/>
      <c r="H720" s="45"/>
      <c r="I720" s="45"/>
      <c r="P720" s="45"/>
      <c r="Q720" s="45"/>
    </row>
    <row r="721" spans="1:17" ht="12.75">
      <c r="A721" s="46"/>
      <c r="B721" s="47"/>
      <c r="C721" s="47"/>
      <c r="D721" s="47"/>
      <c r="E721" s="47"/>
      <c r="F721" s="47"/>
      <c r="G721" s="48"/>
      <c r="H721" s="45"/>
      <c r="I721" s="45"/>
      <c r="P721" s="45"/>
      <c r="Q721" s="45"/>
    </row>
    <row r="722" spans="1:17" ht="12.75">
      <c r="A722" s="46"/>
      <c r="B722" s="47"/>
      <c r="C722" s="47"/>
      <c r="D722" s="47"/>
      <c r="E722" s="47"/>
      <c r="F722" s="47"/>
      <c r="G722" s="48"/>
      <c r="H722" s="45"/>
      <c r="I722" s="45"/>
      <c r="P722" s="45"/>
      <c r="Q722" s="45"/>
    </row>
    <row r="723" spans="1:17" ht="12.75">
      <c r="A723" s="46"/>
      <c r="B723" s="47"/>
      <c r="C723" s="47"/>
      <c r="D723" s="47"/>
      <c r="E723" s="47"/>
      <c r="F723" s="47"/>
      <c r="G723" s="48"/>
      <c r="H723" s="45"/>
      <c r="I723" s="45"/>
      <c r="P723" s="45"/>
      <c r="Q723" s="45"/>
    </row>
    <row r="724" spans="1:17" ht="12.75">
      <c r="A724" s="46"/>
      <c r="B724" s="47"/>
      <c r="C724" s="47"/>
      <c r="D724" s="47"/>
      <c r="E724" s="47"/>
      <c r="F724" s="47"/>
      <c r="G724" s="48"/>
      <c r="H724" s="45"/>
      <c r="I724" s="45"/>
      <c r="P724" s="45"/>
      <c r="Q724" s="45"/>
    </row>
    <row r="725" spans="1:17" ht="12.75">
      <c r="A725" s="46"/>
      <c r="B725" s="47"/>
      <c r="C725" s="47"/>
      <c r="D725" s="47"/>
      <c r="E725" s="47"/>
      <c r="F725" s="47"/>
      <c r="G725" s="48"/>
      <c r="H725" s="45"/>
      <c r="I725" s="45"/>
      <c r="P725" s="45"/>
      <c r="Q725" s="45"/>
    </row>
    <row r="726" spans="1:17" ht="12.75">
      <c r="A726" s="46"/>
      <c r="B726" s="47"/>
      <c r="C726" s="47"/>
      <c r="D726" s="47"/>
      <c r="E726" s="47"/>
      <c r="F726" s="47"/>
      <c r="G726" s="48"/>
      <c r="H726" s="45"/>
      <c r="I726" s="45"/>
      <c r="P726" s="45"/>
      <c r="Q726" s="45"/>
    </row>
    <row r="727" spans="1:17" ht="12.75">
      <c r="A727" s="46"/>
      <c r="B727" s="47"/>
      <c r="C727" s="47"/>
      <c r="D727" s="47"/>
      <c r="E727" s="47"/>
      <c r="F727" s="47"/>
      <c r="G727" s="48"/>
      <c r="H727" s="45"/>
      <c r="I727" s="45"/>
      <c r="P727" s="45"/>
      <c r="Q727" s="45"/>
    </row>
    <row r="728" spans="1:17" ht="12.75">
      <c r="A728" s="46"/>
      <c r="B728" s="47"/>
      <c r="C728" s="47"/>
      <c r="D728" s="47"/>
      <c r="E728" s="47"/>
      <c r="F728" s="47"/>
      <c r="G728" s="48"/>
      <c r="H728" s="45"/>
      <c r="I728" s="45"/>
      <c r="P728" s="45"/>
      <c r="Q728" s="45"/>
    </row>
    <row r="729" spans="1:17" ht="12.75">
      <c r="A729" s="46"/>
      <c r="B729" s="47"/>
      <c r="C729" s="47"/>
      <c r="D729" s="47"/>
      <c r="E729" s="47"/>
      <c r="F729" s="47"/>
      <c r="G729" s="48"/>
      <c r="H729" s="45"/>
      <c r="I729" s="45"/>
      <c r="P729" s="45"/>
      <c r="Q729" s="45"/>
    </row>
    <row r="730" spans="1:17" ht="12.75">
      <c r="A730" s="46"/>
      <c r="B730" s="47"/>
      <c r="C730" s="47"/>
      <c r="D730" s="47"/>
      <c r="E730" s="47"/>
      <c r="F730" s="47"/>
      <c r="G730" s="48"/>
      <c r="H730" s="45"/>
      <c r="I730" s="45"/>
      <c r="P730" s="45"/>
      <c r="Q730" s="45"/>
    </row>
    <row r="731" spans="1:17" ht="12.75">
      <c r="A731" s="46"/>
      <c r="B731" s="47"/>
      <c r="C731" s="47"/>
      <c r="D731" s="47"/>
      <c r="E731" s="47"/>
      <c r="F731" s="47"/>
      <c r="G731" s="48"/>
      <c r="H731" s="45"/>
      <c r="I731" s="45"/>
      <c r="P731" s="45"/>
      <c r="Q731" s="45"/>
    </row>
    <row r="732" spans="1:17" ht="12.75">
      <c r="A732" s="46"/>
      <c r="B732" s="47"/>
      <c r="C732" s="47"/>
      <c r="D732" s="47"/>
      <c r="E732" s="47"/>
      <c r="F732" s="47"/>
      <c r="G732" s="48"/>
      <c r="H732" s="45"/>
      <c r="I732" s="45"/>
      <c r="P732" s="45"/>
      <c r="Q732" s="45"/>
    </row>
    <row r="733" spans="1:17" ht="12.75">
      <c r="A733" s="46"/>
      <c r="B733" s="47"/>
      <c r="C733" s="47"/>
      <c r="D733" s="47"/>
      <c r="E733" s="47"/>
      <c r="F733" s="47"/>
      <c r="G733" s="48"/>
      <c r="H733" s="45"/>
      <c r="I733" s="45"/>
      <c r="P733" s="45"/>
      <c r="Q733" s="45"/>
    </row>
    <row r="734" spans="1:17" ht="12.75">
      <c r="A734" s="46"/>
      <c r="B734" s="47"/>
      <c r="C734" s="47"/>
      <c r="D734" s="47"/>
      <c r="E734" s="47"/>
      <c r="F734" s="47"/>
      <c r="G734" s="48"/>
      <c r="H734" s="45"/>
      <c r="I734" s="45"/>
      <c r="P734" s="45"/>
      <c r="Q734" s="45"/>
    </row>
    <row r="735" spans="1:17" ht="12.75">
      <c r="A735" s="46"/>
      <c r="B735" s="47"/>
      <c r="C735" s="47"/>
      <c r="D735" s="47"/>
      <c r="E735" s="47"/>
      <c r="F735" s="47"/>
      <c r="G735" s="48"/>
      <c r="H735" s="45"/>
      <c r="I735" s="45"/>
      <c r="P735" s="45"/>
      <c r="Q735" s="45"/>
    </row>
    <row r="736" spans="1:17" ht="12.75">
      <c r="A736" s="46"/>
      <c r="B736" s="47"/>
      <c r="C736" s="47"/>
      <c r="D736" s="47"/>
      <c r="E736" s="47"/>
      <c r="F736" s="47"/>
      <c r="G736" s="48"/>
      <c r="H736" s="45"/>
      <c r="I736" s="45"/>
      <c r="P736" s="45"/>
      <c r="Q736" s="45"/>
    </row>
    <row r="737" spans="1:17" ht="12.75">
      <c r="A737" s="46"/>
      <c r="B737" s="47"/>
      <c r="C737" s="47"/>
      <c r="D737" s="47"/>
      <c r="E737" s="47"/>
      <c r="F737" s="47"/>
      <c r="G737" s="48"/>
      <c r="H737" s="45"/>
      <c r="I737" s="45"/>
      <c r="P737" s="45"/>
      <c r="Q737" s="45"/>
    </row>
    <row r="738" spans="1:17" ht="12.75">
      <c r="A738" s="46"/>
      <c r="B738" s="47"/>
      <c r="C738" s="47"/>
      <c r="D738" s="47"/>
      <c r="E738" s="47"/>
      <c r="F738" s="47"/>
      <c r="G738" s="48"/>
      <c r="H738" s="45"/>
      <c r="I738" s="45"/>
      <c r="P738" s="45"/>
      <c r="Q738" s="45"/>
    </row>
    <row r="739" spans="1:17" ht="12.75">
      <c r="A739" s="46"/>
      <c r="B739" s="47"/>
      <c r="C739" s="47"/>
      <c r="D739" s="47"/>
      <c r="E739" s="47"/>
      <c r="F739" s="47"/>
      <c r="G739" s="48"/>
      <c r="H739" s="45"/>
      <c r="I739" s="45"/>
      <c r="P739" s="45"/>
      <c r="Q739" s="45"/>
    </row>
    <row r="740" spans="1:17" ht="12.75">
      <c r="A740" s="46"/>
      <c r="B740" s="47"/>
      <c r="C740" s="47"/>
      <c r="D740" s="47"/>
      <c r="E740" s="47"/>
      <c r="F740" s="47"/>
      <c r="G740" s="48"/>
      <c r="H740" s="45"/>
      <c r="I740" s="45"/>
      <c r="P740" s="45"/>
      <c r="Q740" s="45"/>
    </row>
    <row r="741" spans="1:17" ht="12.75">
      <c r="A741" s="46"/>
      <c r="B741" s="47"/>
      <c r="C741" s="47"/>
      <c r="D741" s="47"/>
      <c r="E741" s="47"/>
      <c r="F741" s="47"/>
      <c r="G741" s="48"/>
      <c r="H741" s="45"/>
      <c r="I741" s="45"/>
      <c r="P741" s="45"/>
      <c r="Q741" s="45"/>
    </row>
    <row r="742" spans="1:17" ht="12.75">
      <c r="A742" s="46"/>
      <c r="B742" s="47"/>
      <c r="C742" s="47"/>
      <c r="D742" s="47"/>
      <c r="E742" s="47"/>
      <c r="F742" s="47"/>
      <c r="G742" s="48"/>
      <c r="H742" s="45"/>
      <c r="I742" s="45"/>
      <c r="P742" s="45"/>
      <c r="Q742" s="45"/>
    </row>
    <row r="743" spans="1:17" ht="12.75">
      <c r="A743" s="46"/>
      <c r="B743" s="47"/>
      <c r="C743" s="47"/>
      <c r="D743" s="47"/>
      <c r="E743" s="47"/>
      <c r="F743" s="47"/>
      <c r="G743" s="48"/>
      <c r="H743" s="45"/>
      <c r="I743" s="45"/>
      <c r="P743" s="45"/>
      <c r="Q743" s="45"/>
    </row>
    <row r="744" spans="1:17" ht="12.75">
      <c r="A744" s="46"/>
      <c r="B744" s="47"/>
      <c r="C744" s="47"/>
      <c r="D744" s="47"/>
      <c r="E744" s="47"/>
      <c r="F744" s="47"/>
      <c r="G744" s="48"/>
      <c r="H744" s="45"/>
      <c r="I744" s="45"/>
      <c r="P744" s="45"/>
      <c r="Q744" s="45"/>
    </row>
    <row r="745" spans="1:17" ht="12.75">
      <c r="A745" s="46"/>
      <c r="B745" s="47"/>
      <c r="C745" s="47"/>
      <c r="D745" s="47"/>
      <c r="E745" s="47"/>
      <c r="F745" s="47"/>
      <c r="G745" s="48"/>
      <c r="H745" s="45"/>
      <c r="I745" s="45"/>
      <c r="P745" s="45"/>
      <c r="Q745" s="45"/>
    </row>
    <row r="746" spans="1:17" ht="12.75">
      <c r="A746" s="46"/>
      <c r="B746" s="47"/>
      <c r="C746" s="47"/>
      <c r="D746" s="47"/>
      <c r="E746" s="47"/>
      <c r="F746" s="47"/>
      <c r="G746" s="48"/>
      <c r="H746" s="45"/>
      <c r="I746" s="45"/>
      <c r="P746" s="45"/>
      <c r="Q746" s="45"/>
    </row>
    <row r="747" spans="1:17" ht="12.75">
      <c r="A747" s="46"/>
      <c r="B747" s="47"/>
      <c r="C747" s="47"/>
      <c r="D747" s="47"/>
      <c r="E747" s="47"/>
      <c r="F747" s="47"/>
      <c r="G747" s="48"/>
      <c r="H747" s="45"/>
      <c r="I747" s="45"/>
      <c r="P747" s="45"/>
      <c r="Q747" s="45"/>
    </row>
    <row r="748" spans="1:17" ht="12.75">
      <c r="A748" s="46"/>
      <c r="B748" s="47"/>
      <c r="C748" s="47"/>
      <c r="D748" s="47"/>
      <c r="E748" s="47"/>
      <c r="F748" s="47"/>
      <c r="G748" s="48"/>
      <c r="H748" s="45"/>
      <c r="I748" s="45"/>
      <c r="P748" s="45"/>
      <c r="Q748" s="45"/>
    </row>
    <row r="749" spans="1:17" ht="12.75">
      <c r="A749" s="46"/>
      <c r="B749" s="47"/>
      <c r="C749" s="47"/>
      <c r="D749" s="47"/>
      <c r="E749" s="47"/>
      <c r="F749" s="47"/>
      <c r="G749" s="48"/>
      <c r="H749" s="45"/>
      <c r="I749" s="45"/>
      <c r="P749" s="45"/>
      <c r="Q749" s="45"/>
    </row>
    <row r="750" spans="1:17" ht="12.75">
      <c r="A750" s="46"/>
      <c r="B750" s="47"/>
      <c r="C750" s="47"/>
      <c r="D750" s="47"/>
      <c r="E750" s="47"/>
      <c r="F750" s="47"/>
      <c r="G750" s="48"/>
      <c r="H750" s="45"/>
      <c r="I750" s="45"/>
      <c r="P750" s="45"/>
      <c r="Q750" s="45"/>
    </row>
    <row r="751" spans="1:17" ht="12.75">
      <c r="A751" s="46"/>
      <c r="B751" s="47"/>
      <c r="C751" s="47"/>
      <c r="D751" s="47"/>
      <c r="E751" s="47"/>
      <c r="F751" s="47"/>
      <c r="G751" s="48"/>
      <c r="H751" s="45"/>
      <c r="I751" s="45"/>
      <c r="P751" s="45"/>
      <c r="Q751" s="45"/>
    </row>
    <row r="752" spans="1:17" ht="12.75">
      <c r="A752" s="46"/>
      <c r="B752" s="47"/>
      <c r="C752" s="47"/>
      <c r="D752" s="47"/>
      <c r="E752" s="47"/>
      <c r="F752" s="47"/>
      <c r="G752" s="48"/>
      <c r="H752" s="45"/>
      <c r="I752" s="45"/>
      <c r="P752" s="45"/>
      <c r="Q752" s="45"/>
    </row>
    <row r="753" spans="1:17" ht="12.75">
      <c r="A753" s="46"/>
      <c r="B753" s="47"/>
      <c r="C753" s="47"/>
      <c r="D753" s="47"/>
      <c r="E753" s="47"/>
      <c r="F753" s="47"/>
      <c r="G753" s="48"/>
      <c r="H753" s="45"/>
      <c r="I753" s="45"/>
      <c r="P753" s="45"/>
      <c r="Q753" s="45"/>
    </row>
    <row r="754" spans="1:17" ht="12.75">
      <c r="A754" s="46"/>
      <c r="B754" s="47"/>
      <c r="C754" s="47"/>
      <c r="D754" s="47"/>
      <c r="E754" s="47"/>
      <c r="F754" s="47"/>
      <c r="G754" s="48"/>
      <c r="H754" s="45"/>
      <c r="I754" s="45"/>
      <c r="P754" s="45"/>
      <c r="Q754" s="45"/>
    </row>
    <row r="755" spans="1:17" ht="12.75">
      <c r="A755" s="46"/>
      <c r="B755" s="47"/>
      <c r="C755" s="47"/>
      <c r="D755" s="47"/>
      <c r="E755" s="47"/>
      <c r="F755" s="47"/>
      <c r="G755" s="48"/>
      <c r="H755" s="45"/>
      <c r="I755" s="45"/>
      <c r="P755" s="45"/>
      <c r="Q755" s="45"/>
    </row>
    <row r="756" spans="1:17" ht="12.75">
      <c r="A756" s="46"/>
      <c r="B756" s="47"/>
      <c r="C756" s="47"/>
      <c r="D756" s="47"/>
      <c r="E756" s="47"/>
      <c r="F756" s="47"/>
      <c r="G756" s="48"/>
      <c r="H756" s="45"/>
      <c r="I756" s="45"/>
      <c r="P756" s="45"/>
      <c r="Q756" s="45"/>
    </row>
    <row r="757" spans="1:17" ht="12.75">
      <c r="A757" s="46"/>
      <c r="B757" s="47"/>
      <c r="C757" s="47"/>
      <c r="D757" s="47"/>
      <c r="E757" s="47"/>
      <c r="F757" s="47"/>
      <c r="G757" s="48"/>
      <c r="H757" s="45"/>
      <c r="I757" s="45"/>
      <c r="P757" s="45"/>
      <c r="Q757" s="45"/>
    </row>
    <row r="758" spans="1:17" ht="12.75">
      <c r="A758" s="46"/>
      <c r="B758" s="47"/>
      <c r="C758" s="47"/>
      <c r="D758" s="47"/>
      <c r="E758" s="47"/>
      <c r="F758" s="47"/>
      <c r="G758" s="48"/>
      <c r="H758" s="45"/>
      <c r="I758" s="45"/>
      <c r="P758" s="45"/>
      <c r="Q758" s="45"/>
    </row>
    <row r="759" spans="1:17" ht="12.75">
      <c r="A759" s="46"/>
      <c r="B759" s="47"/>
      <c r="C759" s="47"/>
      <c r="D759" s="47"/>
      <c r="E759" s="47"/>
      <c r="F759" s="47"/>
      <c r="G759" s="48"/>
      <c r="H759" s="45"/>
      <c r="I759" s="45"/>
      <c r="P759" s="45"/>
      <c r="Q759" s="45"/>
    </row>
    <row r="760" spans="1:17" ht="12.75">
      <c r="A760" s="46"/>
      <c r="B760" s="47"/>
      <c r="C760" s="47"/>
      <c r="D760" s="47"/>
      <c r="E760" s="47"/>
      <c r="F760" s="47"/>
      <c r="G760" s="48"/>
      <c r="H760" s="45"/>
      <c r="I760" s="45"/>
      <c r="P760" s="45"/>
      <c r="Q760" s="45"/>
    </row>
    <row r="761" spans="1:17" ht="12.75">
      <c r="A761" s="46"/>
      <c r="B761" s="47"/>
      <c r="C761" s="47"/>
      <c r="D761" s="47"/>
      <c r="E761" s="47"/>
      <c r="F761" s="47"/>
      <c r="G761" s="48"/>
      <c r="H761" s="45"/>
      <c r="I761" s="45"/>
      <c r="P761" s="45"/>
      <c r="Q761" s="45"/>
    </row>
    <row r="762" spans="1:17" ht="12.75">
      <c r="A762" s="46"/>
      <c r="B762" s="47"/>
      <c r="C762" s="47"/>
      <c r="D762" s="47"/>
      <c r="E762" s="47"/>
      <c r="F762" s="47"/>
      <c r="G762" s="48"/>
      <c r="H762" s="45"/>
      <c r="I762" s="45"/>
      <c r="P762" s="45"/>
      <c r="Q762" s="45"/>
    </row>
    <row r="763" spans="1:17" ht="12.75">
      <c r="A763" s="46"/>
      <c r="B763" s="47"/>
      <c r="C763" s="47"/>
      <c r="D763" s="47"/>
      <c r="E763" s="47"/>
      <c r="F763" s="47"/>
      <c r="G763" s="48"/>
      <c r="H763" s="45"/>
      <c r="I763" s="45"/>
      <c r="P763" s="45"/>
      <c r="Q763" s="45"/>
    </row>
    <row r="764" spans="1:17" ht="12.75">
      <c r="A764" s="46"/>
      <c r="B764" s="47"/>
      <c r="C764" s="47"/>
      <c r="D764" s="47"/>
      <c r="E764" s="47"/>
      <c r="F764" s="47"/>
      <c r="G764" s="48"/>
      <c r="H764" s="45"/>
      <c r="I764" s="45"/>
      <c r="P764" s="45"/>
      <c r="Q764" s="45"/>
    </row>
    <row r="765" spans="1:17" ht="12.75">
      <c r="A765" s="46"/>
      <c r="B765" s="47"/>
      <c r="C765" s="47"/>
      <c r="D765" s="47"/>
      <c r="E765" s="47"/>
      <c r="F765" s="47"/>
      <c r="G765" s="48"/>
      <c r="H765" s="45"/>
      <c r="I765" s="45"/>
      <c r="P765" s="45"/>
      <c r="Q765" s="45"/>
    </row>
    <row r="766" spans="1:17" ht="12.75">
      <c r="A766" s="46"/>
      <c r="B766" s="47"/>
      <c r="C766" s="47"/>
      <c r="D766" s="47"/>
      <c r="E766" s="47"/>
      <c r="F766" s="47"/>
      <c r="G766" s="48"/>
      <c r="H766" s="45"/>
      <c r="I766" s="45"/>
      <c r="P766" s="45"/>
      <c r="Q766" s="45"/>
    </row>
    <row r="767" spans="1:17" ht="12.75">
      <c r="A767" s="46"/>
      <c r="B767" s="47"/>
      <c r="C767" s="47"/>
      <c r="D767" s="47"/>
      <c r="E767" s="47"/>
      <c r="F767" s="47"/>
      <c r="G767" s="48"/>
      <c r="H767" s="45"/>
      <c r="I767" s="45"/>
      <c r="P767" s="45"/>
      <c r="Q767" s="45"/>
    </row>
    <row r="768" spans="1:17" ht="12.75">
      <c r="A768" s="46"/>
      <c r="B768" s="47"/>
      <c r="C768" s="47"/>
      <c r="D768" s="47"/>
      <c r="E768" s="47"/>
      <c r="F768" s="47"/>
      <c r="G768" s="48"/>
      <c r="H768" s="45"/>
      <c r="I768" s="45"/>
      <c r="P768" s="45"/>
      <c r="Q768" s="45"/>
    </row>
    <row r="769" spans="1:17" ht="12.75">
      <c r="A769" s="46"/>
      <c r="B769" s="47"/>
      <c r="C769" s="47"/>
      <c r="D769" s="47"/>
      <c r="E769" s="47"/>
      <c r="F769" s="47"/>
      <c r="G769" s="48"/>
      <c r="H769" s="45"/>
      <c r="I769" s="45"/>
      <c r="P769" s="45"/>
      <c r="Q769" s="45"/>
    </row>
    <row r="770" spans="1:17" ht="12.75">
      <c r="A770" s="46"/>
      <c r="B770" s="47"/>
      <c r="C770" s="47"/>
      <c r="D770" s="47"/>
      <c r="E770" s="47"/>
      <c r="F770" s="47"/>
      <c r="G770" s="48"/>
      <c r="H770" s="45"/>
      <c r="I770" s="45"/>
      <c r="P770" s="45"/>
      <c r="Q770" s="45"/>
    </row>
    <row r="771" spans="1:17" ht="12.75">
      <c r="A771" s="46"/>
      <c r="B771" s="47"/>
      <c r="C771" s="47"/>
      <c r="D771" s="47"/>
      <c r="E771" s="47"/>
      <c r="F771" s="47"/>
      <c r="G771" s="48"/>
      <c r="H771" s="45"/>
      <c r="I771" s="45"/>
      <c r="P771" s="45"/>
      <c r="Q771" s="45"/>
    </row>
    <row r="772" spans="1:17" ht="12.75">
      <c r="A772" s="46"/>
      <c r="B772" s="47"/>
      <c r="C772" s="47"/>
      <c r="D772" s="47"/>
      <c r="E772" s="47"/>
      <c r="F772" s="47"/>
      <c r="G772" s="48"/>
      <c r="H772" s="45"/>
      <c r="I772" s="45"/>
      <c r="P772" s="45"/>
      <c r="Q772" s="45"/>
    </row>
    <row r="773" spans="1:17" ht="12.75">
      <c r="A773" s="46"/>
      <c r="B773" s="47"/>
      <c r="C773" s="47"/>
      <c r="D773" s="47"/>
      <c r="E773" s="47"/>
      <c r="F773" s="47"/>
      <c r="G773" s="48"/>
      <c r="H773" s="45"/>
      <c r="I773" s="45"/>
      <c r="P773" s="45"/>
      <c r="Q773" s="45"/>
    </row>
    <row r="774" spans="1:17" ht="12.75">
      <c r="A774" s="46"/>
      <c r="B774" s="47"/>
      <c r="C774" s="47"/>
      <c r="D774" s="47"/>
      <c r="E774" s="47"/>
      <c r="F774" s="47"/>
      <c r="G774" s="48"/>
      <c r="H774" s="45"/>
      <c r="I774" s="45"/>
      <c r="P774" s="45"/>
      <c r="Q774" s="45"/>
    </row>
    <row r="775" spans="1:17" ht="12.75">
      <c r="A775" s="46"/>
      <c r="B775" s="47"/>
      <c r="C775" s="47"/>
      <c r="D775" s="47"/>
      <c r="E775" s="47"/>
      <c r="F775" s="47"/>
      <c r="G775" s="48"/>
      <c r="H775" s="45"/>
      <c r="I775" s="45"/>
      <c r="P775" s="45"/>
      <c r="Q775" s="45"/>
    </row>
    <row r="776" spans="1:17" ht="12.75">
      <c r="A776" s="46"/>
      <c r="B776" s="47"/>
      <c r="C776" s="47"/>
      <c r="D776" s="47"/>
      <c r="E776" s="47"/>
      <c r="F776" s="47"/>
      <c r="G776" s="48"/>
      <c r="H776" s="45"/>
      <c r="I776" s="45"/>
      <c r="P776" s="45"/>
      <c r="Q776" s="45"/>
    </row>
    <row r="777" spans="1:17" ht="12.75">
      <c r="A777" s="46"/>
      <c r="B777" s="47"/>
      <c r="C777" s="47"/>
      <c r="D777" s="47"/>
      <c r="E777" s="47"/>
      <c r="F777" s="47"/>
      <c r="G777" s="48"/>
      <c r="H777" s="45"/>
      <c r="I777" s="45"/>
      <c r="P777" s="45"/>
      <c r="Q777" s="45"/>
    </row>
    <row r="778" spans="1:17" ht="12.75">
      <c r="A778" s="46"/>
      <c r="B778" s="47"/>
      <c r="C778" s="47"/>
      <c r="D778" s="47"/>
      <c r="E778" s="47"/>
      <c r="F778" s="47"/>
      <c r="G778" s="48"/>
      <c r="H778" s="45"/>
      <c r="I778" s="45"/>
      <c r="P778" s="45"/>
      <c r="Q778" s="45"/>
    </row>
    <row r="779" spans="1:17" ht="12.75">
      <c r="A779" s="46"/>
      <c r="B779" s="47"/>
      <c r="C779" s="47"/>
      <c r="D779" s="47"/>
      <c r="E779" s="47"/>
      <c r="F779" s="47"/>
      <c r="G779" s="48"/>
      <c r="H779" s="45"/>
      <c r="I779" s="45"/>
      <c r="P779" s="45"/>
      <c r="Q779" s="45"/>
    </row>
    <row r="780" spans="1:17" ht="12.75">
      <c r="A780" s="46"/>
      <c r="B780" s="47"/>
      <c r="C780" s="47"/>
      <c r="D780" s="47"/>
      <c r="E780" s="47"/>
      <c r="F780" s="47"/>
      <c r="G780" s="48"/>
      <c r="H780" s="45"/>
      <c r="I780" s="45"/>
      <c r="P780" s="45"/>
      <c r="Q780" s="45"/>
    </row>
    <row r="781" spans="1:17" ht="12.75">
      <c r="A781" s="46"/>
      <c r="B781" s="47"/>
      <c r="C781" s="47"/>
      <c r="D781" s="47"/>
      <c r="E781" s="47"/>
      <c r="F781" s="47"/>
      <c r="G781" s="48"/>
      <c r="H781" s="45"/>
      <c r="I781" s="45"/>
      <c r="P781" s="45"/>
      <c r="Q781" s="45"/>
    </row>
    <row r="782" spans="1:17" ht="12.75">
      <c r="A782" s="46"/>
      <c r="B782" s="47"/>
      <c r="C782" s="47"/>
      <c r="D782" s="47"/>
      <c r="E782" s="47"/>
      <c r="F782" s="47"/>
      <c r="G782" s="48"/>
      <c r="H782" s="45"/>
      <c r="I782" s="45"/>
      <c r="P782" s="45"/>
      <c r="Q782" s="45"/>
    </row>
    <row r="783" spans="1:17" ht="12.75">
      <c r="A783" s="46"/>
      <c r="B783" s="47"/>
      <c r="C783" s="47"/>
      <c r="D783" s="47"/>
      <c r="E783" s="47"/>
      <c r="F783" s="47"/>
      <c r="G783" s="48"/>
      <c r="H783" s="45"/>
      <c r="I783" s="45"/>
      <c r="P783" s="45"/>
      <c r="Q783" s="45"/>
    </row>
    <row r="784" spans="1:17" ht="12.75">
      <c r="A784" s="46"/>
      <c r="B784" s="47"/>
      <c r="C784" s="47"/>
      <c r="D784" s="47"/>
      <c r="E784" s="47"/>
      <c r="F784" s="47"/>
      <c r="G784" s="48"/>
      <c r="H784" s="45"/>
      <c r="I784" s="45"/>
      <c r="P784" s="45"/>
      <c r="Q784" s="45"/>
    </row>
    <row r="785" spans="1:17" ht="12.75">
      <c r="A785" s="46"/>
      <c r="B785" s="47"/>
      <c r="C785" s="47"/>
      <c r="D785" s="47"/>
      <c r="E785" s="47"/>
      <c r="F785" s="47"/>
      <c r="G785" s="48"/>
      <c r="H785" s="45"/>
      <c r="I785" s="45"/>
      <c r="P785" s="45"/>
      <c r="Q785" s="45"/>
    </row>
    <row r="786" spans="1:17" ht="12.75">
      <c r="A786" s="46"/>
      <c r="B786" s="47"/>
      <c r="C786" s="47"/>
      <c r="D786" s="47"/>
      <c r="E786" s="47"/>
      <c r="F786" s="47"/>
      <c r="G786" s="48"/>
      <c r="H786" s="45"/>
      <c r="I786" s="45"/>
      <c r="P786" s="45"/>
      <c r="Q786" s="45"/>
    </row>
    <row r="787" spans="1:17" ht="12.75">
      <c r="A787" s="46"/>
      <c r="B787" s="47"/>
      <c r="C787" s="47"/>
      <c r="D787" s="47"/>
      <c r="E787" s="47"/>
      <c r="F787" s="47"/>
      <c r="G787" s="48"/>
      <c r="H787" s="45"/>
      <c r="I787" s="45"/>
      <c r="P787" s="45"/>
      <c r="Q787" s="45"/>
    </row>
    <row r="788" spans="1:17" ht="12.75">
      <c r="A788" s="46"/>
      <c r="B788" s="47"/>
      <c r="C788" s="47"/>
      <c r="D788" s="47"/>
      <c r="E788" s="47"/>
      <c r="F788" s="47"/>
      <c r="G788" s="48"/>
      <c r="H788" s="45"/>
      <c r="I788" s="45"/>
      <c r="P788" s="45"/>
      <c r="Q788" s="45"/>
    </row>
  </sheetData>
  <sheetProtection selectLockedCells="1" selectUnlockedCells="1"/>
  <autoFilter ref="A10:Q277"/>
  <mergeCells count="1053">
    <mergeCell ref="D6:G6"/>
    <mergeCell ref="P363:Q363"/>
    <mergeCell ref="A367:I367"/>
    <mergeCell ref="P372:Q372"/>
    <mergeCell ref="P367:Q367"/>
    <mergeCell ref="A365:I365"/>
    <mergeCell ref="P364:Q364"/>
    <mergeCell ref="A370:I370"/>
    <mergeCell ref="A372:I372"/>
    <mergeCell ref="P370:Q370"/>
    <mergeCell ref="P365:Q365"/>
    <mergeCell ref="A482:I482"/>
    <mergeCell ref="A340:I340"/>
    <mergeCell ref="P340:Q340"/>
    <mergeCell ref="A457:I457"/>
    <mergeCell ref="P457:Q457"/>
    <mergeCell ref="A397:I397"/>
    <mergeCell ref="P397:Q397"/>
    <mergeCell ref="A480:I480"/>
    <mergeCell ref="P480:Q480"/>
    <mergeCell ref="P342:Q342"/>
    <mergeCell ref="A459:I459"/>
    <mergeCell ref="P459:Q459"/>
    <mergeCell ref="A460:I460"/>
    <mergeCell ref="D1:G1"/>
    <mergeCell ref="D2:G3"/>
    <mergeCell ref="D4:G4"/>
    <mergeCell ref="D5:G5"/>
    <mergeCell ref="A8:G8"/>
    <mergeCell ref="P200:Q200"/>
    <mergeCell ref="A363:I363"/>
    <mergeCell ref="P442:Q442"/>
    <mergeCell ref="A444:I444"/>
    <mergeCell ref="A405:I405"/>
    <mergeCell ref="P405:Q405"/>
    <mergeCell ref="P436:Q436"/>
    <mergeCell ref="A432:I432"/>
    <mergeCell ref="P432:Q432"/>
    <mergeCell ref="A435:I435"/>
    <mergeCell ref="P434:Q434"/>
    <mergeCell ref="A441:I441"/>
    <mergeCell ref="A404:I404"/>
    <mergeCell ref="A419:I419"/>
    <mergeCell ref="P404:Q404"/>
    <mergeCell ref="A423:I423"/>
    <mergeCell ref="A406:I406"/>
    <mergeCell ref="P423:Q423"/>
    <mergeCell ref="A420:I420"/>
    <mergeCell ref="A408:I408"/>
    <mergeCell ref="P408:Q408"/>
    <mergeCell ref="A592:I592"/>
    <mergeCell ref="A553:I553"/>
    <mergeCell ref="P591:Q591"/>
    <mergeCell ref="P583:Q583"/>
    <mergeCell ref="A589:I589"/>
    <mergeCell ref="P566:Q566"/>
    <mergeCell ref="A581:I581"/>
    <mergeCell ref="P581:Q581"/>
    <mergeCell ref="A584:I584"/>
    <mergeCell ref="A586:I586"/>
    <mergeCell ref="A774:I774"/>
    <mergeCell ref="P774:Q774"/>
    <mergeCell ref="A768:I768"/>
    <mergeCell ref="P768:Q768"/>
    <mergeCell ref="A770:I770"/>
    <mergeCell ref="A761:I761"/>
    <mergeCell ref="P761:Q761"/>
    <mergeCell ref="A762:I762"/>
    <mergeCell ref="P762:Q762"/>
    <mergeCell ref="A764:I764"/>
    <mergeCell ref="A687:I687"/>
    <mergeCell ref="A612:I612"/>
    <mergeCell ref="P612:Q612"/>
    <mergeCell ref="A614:I614"/>
    <mergeCell ref="P614:Q614"/>
    <mergeCell ref="A666:I666"/>
    <mergeCell ref="P687:Q687"/>
    <mergeCell ref="A676:I676"/>
    <mergeCell ref="P676:Q676"/>
    <mergeCell ref="A679:I679"/>
    <mergeCell ref="P289:Q289"/>
    <mergeCell ref="P295:Q295"/>
    <mergeCell ref="A288:I288"/>
    <mergeCell ref="P288:Q288"/>
    <mergeCell ref="A290:I290"/>
    <mergeCell ref="A291:I291"/>
    <mergeCell ref="P291:Q291"/>
    <mergeCell ref="P292:Q292"/>
    <mergeCell ref="A295:I295"/>
    <mergeCell ref="A289:I289"/>
    <mergeCell ref="A465:I465"/>
    <mergeCell ref="P465:Q465"/>
    <mergeCell ref="A306:I306"/>
    <mergeCell ref="P306:Q306"/>
    <mergeCell ref="A316:I316"/>
    <mergeCell ref="P316:Q316"/>
    <mergeCell ref="A320:I320"/>
    <mergeCell ref="A415:I415"/>
    <mergeCell ref="P415:Q415"/>
    <mergeCell ref="A434:I434"/>
    <mergeCell ref="P446:Q446"/>
    <mergeCell ref="A442:I442"/>
    <mergeCell ref="A461:I461"/>
    <mergeCell ref="P461:Q461"/>
    <mergeCell ref="P456:Q456"/>
    <mergeCell ref="A458:I458"/>
    <mergeCell ref="P458:Q458"/>
    <mergeCell ref="A453:I453"/>
    <mergeCell ref="P453:Q453"/>
    <mergeCell ref="A454:I454"/>
    <mergeCell ref="P441:Q441"/>
    <mergeCell ref="A418:I418"/>
    <mergeCell ref="P418:Q418"/>
    <mergeCell ref="A448:I448"/>
    <mergeCell ref="P448:Q448"/>
    <mergeCell ref="P437:Q437"/>
    <mergeCell ref="A443:I443"/>
    <mergeCell ref="P443:Q443"/>
    <mergeCell ref="P419:Q419"/>
    <mergeCell ref="P427:Q427"/>
    <mergeCell ref="A500:I500"/>
    <mergeCell ref="P500:Q500"/>
    <mergeCell ref="A497:I497"/>
    <mergeCell ref="P477:Q477"/>
    <mergeCell ref="A452:I452"/>
    <mergeCell ref="P489:Q489"/>
    <mergeCell ref="A494:I494"/>
    <mergeCell ref="P469:Q469"/>
    <mergeCell ref="A466:I466"/>
    <mergeCell ref="P466:Q466"/>
    <mergeCell ref="A503:I503"/>
    <mergeCell ref="A537:I537"/>
    <mergeCell ref="P537:Q537"/>
    <mergeCell ref="P503:Q503"/>
    <mergeCell ref="A511:I511"/>
    <mergeCell ref="A506:I506"/>
    <mergeCell ref="A509:I509"/>
    <mergeCell ref="P509:Q509"/>
    <mergeCell ref="A514:I514"/>
    <mergeCell ref="A518:I518"/>
    <mergeCell ref="A557:I557"/>
    <mergeCell ref="P557:Q557"/>
    <mergeCell ref="A519:I519"/>
    <mergeCell ref="P519:Q519"/>
    <mergeCell ref="A527:I527"/>
    <mergeCell ref="A536:I536"/>
    <mergeCell ref="P554:Q554"/>
    <mergeCell ref="P556:Q556"/>
    <mergeCell ref="P553:Q553"/>
    <mergeCell ref="A542:I542"/>
    <mergeCell ref="A786:I786"/>
    <mergeCell ref="P786:Q786"/>
    <mergeCell ref="A781:I781"/>
    <mergeCell ref="P781:Q781"/>
    <mergeCell ref="P717:Q717"/>
    <mergeCell ref="A720:I720"/>
    <mergeCell ref="P720:Q720"/>
    <mergeCell ref="A719:I719"/>
    <mergeCell ref="P719:Q719"/>
    <mergeCell ref="A718:I718"/>
    <mergeCell ref="A766:I766"/>
    <mergeCell ref="P766:Q766"/>
    <mergeCell ref="A767:I767"/>
    <mergeCell ref="P767:Q767"/>
    <mergeCell ref="A787:I787"/>
    <mergeCell ref="P787:Q787"/>
    <mergeCell ref="A776:I776"/>
    <mergeCell ref="P776:Q776"/>
    <mergeCell ref="A769:I769"/>
    <mergeCell ref="P769:Q769"/>
    <mergeCell ref="A711:I711"/>
    <mergeCell ref="A712:I712"/>
    <mergeCell ref="P712:Q712"/>
    <mergeCell ref="A722:I722"/>
    <mergeCell ref="A775:I775"/>
    <mergeCell ref="P775:Q775"/>
    <mergeCell ref="A765:I765"/>
    <mergeCell ref="P765:Q765"/>
    <mergeCell ref="A771:I771"/>
    <mergeCell ref="P771:Q771"/>
    <mergeCell ref="P245:Q245"/>
    <mergeCell ref="P252:Q252"/>
    <mergeCell ref="P246:Q246"/>
    <mergeCell ref="A700:I700"/>
    <mergeCell ref="P700:Q700"/>
    <mergeCell ref="A688:I688"/>
    <mergeCell ref="P688:Q688"/>
    <mergeCell ref="P494:Q494"/>
    <mergeCell ref="A508:I508"/>
    <mergeCell ref="P508:Q508"/>
    <mergeCell ref="P403:Q403"/>
    <mergeCell ref="P460:Q460"/>
    <mergeCell ref="A364:I364"/>
    <mergeCell ref="A359:I359"/>
    <mergeCell ref="A758:I758"/>
    <mergeCell ref="P758:Q758"/>
    <mergeCell ref="A750:I750"/>
    <mergeCell ref="P711:Q711"/>
    <mergeCell ref="A715:I715"/>
    <mergeCell ref="P715:Q715"/>
    <mergeCell ref="A431:I431"/>
    <mergeCell ref="A484:I484"/>
    <mergeCell ref="P484:Q484"/>
    <mergeCell ref="P440:Q440"/>
    <mergeCell ref="A447:I447"/>
    <mergeCell ref="P447:Q447"/>
    <mergeCell ref="A436:I436"/>
    <mergeCell ref="A440:I440"/>
    <mergeCell ref="P438:Q438"/>
    <mergeCell ref="P444:Q444"/>
    <mergeCell ref="P586:Q586"/>
    <mergeCell ref="A565:I565"/>
    <mergeCell ref="P569:Q569"/>
    <mergeCell ref="A579:I579"/>
    <mergeCell ref="P579:Q579"/>
    <mergeCell ref="A578:I578"/>
    <mergeCell ref="P582:Q582"/>
    <mergeCell ref="A568:I568"/>
    <mergeCell ref="A567:I567"/>
    <mergeCell ref="P567:Q567"/>
    <mergeCell ref="P332:Q332"/>
    <mergeCell ref="A321:I321"/>
    <mergeCell ref="A322:I322"/>
    <mergeCell ref="A332:I332"/>
    <mergeCell ref="A328:I328"/>
    <mergeCell ref="A319:I319"/>
    <mergeCell ref="P319:Q319"/>
    <mergeCell ref="A311:I311"/>
    <mergeCell ref="P311:Q311"/>
    <mergeCell ref="P308:Q308"/>
    <mergeCell ref="A310:I310"/>
    <mergeCell ref="A324:I324"/>
    <mergeCell ref="P324:Q324"/>
    <mergeCell ref="P309:Q309"/>
    <mergeCell ref="A313:I313"/>
    <mergeCell ref="P312:Q312"/>
    <mergeCell ref="P315:Q315"/>
    <mergeCell ref="A583:I583"/>
    <mergeCell ref="A571:I571"/>
    <mergeCell ref="P571:Q571"/>
    <mergeCell ref="A591:I591"/>
    <mergeCell ref="P565:Q565"/>
    <mergeCell ref="A566:I566"/>
    <mergeCell ref="A569:I569"/>
    <mergeCell ref="P584:Q584"/>
    <mergeCell ref="A582:I582"/>
    <mergeCell ref="P568:Q568"/>
    <mergeCell ref="A587:I587"/>
    <mergeCell ref="A590:I590"/>
    <mergeCell ref="P590:Q590"/>
    <mergeCell ref="A602:I602"/>
    <mergeCell ref="P602:Q602"/>
    <mergeCell ref="A595:I595"/>
    <mergeCell ref="A601:I601"/>
    <mergeCell ref="P601:Q601"/>
    <mergeCell ref="A593:I593"/>
    <mergeCell ref="P593:Q593"/>
    <mergeCell ref="P741:Q741"/>
    <mergeCell ref="A743:I743"/>
    <mergeCell ref="P743:Q743"/>
    <mergeCell ref="A747:I747"/>
    <mergeCell ref="P749:Q749"/>
    <mergeCell ref="A744:I744"/>
    <mergeCell ref="P744:Q744"/>
    <mergeCell ref="P747:Q747"/>
    <mergeCell ref="A749:I749"/>
    <mergeCell ref="A673:I673"/>
    <mergeCell ref="A669:I669"/>
    <mergeCell ref="P669:Q669"/>
    <mergeCell ref="P750:Q750"/>
    <mergeCell ref="A734:I734"/>
    <mergeCell ref="P734:Q734"/>
    <mergeCell ref="A721:I721"/>
    <mergeCell ref="P721:Q721"/>
    <mergeCell ref="P672:Q672"/>
    <mergeCell ref="A735:I735"/>
    <mergeCell ref="A671:I671"/>
    <mergeCell ref="P671:Q671"/>
    <mergeCell ref="A668:I668"/>
    <mergeCell ref="P659:Q659"/>
    <mergeCell ref="A660:I660"/>
    <mergeCell ref="P660:Q660"/>
    <mergeCell ref="A663:I663"/>
    <mergeCell ref="A667:I667"/>
    <mergeCell ref="A286:I286"/>
    <mergeCell ref="P286:Q286"/>
    <mergeCell ref="A285:I285"/>
    <mergeCell ref="P273:Q273"/>
    <mergeCell ref="P271:Q271"/>
    <mergeCell ref="P285:Q285"/>
    <mergeCell ref="P272:Q272"/>
    <mergeCell ref="P277:Q277"/>
    <mergeCell ref="A337:I337"/>
    <mergeCell ref="P337:Q337"/>
    <mergeCell ref="A314:I314"/>
    <mergeCell ref="P314:Q314"/>
    <mergeCell ref="A312:I312"/>
    <mergeCell ref="A333:I333"/>
    <mergeCell ref="P313:Q313"/>
    <mergeCell ref="P333:Q333"/>
    <mergeCell ref="P328:Q328"/>
    <mergeCell ref="A315:I315"/>
    <mergeCell ref="P358:Q358"/>
    <mergeCell ref="P270:Q270"/>
    <mergeCell ref="P279:Q279"/>
    <mergeCell ref="A279:I279"/>
    <mergeCell ref="A281:I281"/>
    <mergeCell ref="P294:Q294"/>
    <mergeCell ref="A287:I287"/>
    <mergeCell ref="P287:Q287"/>
    <mergeCell ref="P290:Q290"/>
    <mergeCell ref="A292:I292"/>
    <mergeCell ref="A353:I353"/>
    <mergeCell ref="P353:Q353"/>
    <mergeCell ref="A357:I357"/>
    <mergeCell ref="P357:Q357"/>
    <mergeCell ref="A354:I354"/>
    <mergeCell ref="P354:Q354"/>
    <mergeCell ref="A356:I356"/>
    <mergeCell ref="P356:Q356"/>
    <mergeCell ref="P359:Q359"/>
    <mergeCell ref="A358:I358"/>
    <mergeCell ref="A375:I375"/>
    <mergeCell ref="P375:Q375"/>
    <mergeCell ref="P377:Q377"/>
    <mergeCell ref="A366:I366"/>
    <mergeCell ref="P366:Q366"/>
    <mergeCell ref="A369:I369"/>
    <mergeCell ref="P369:Q369"/>
    <mergeCell ref="A368:I368"/>
    <mergeCell ref="P368:Q368"/>
    <mergeCell ref="A377:I377"/>
    <mergeCell ref="A402:I402"/>
    <mergeCell ref="P400:Q400"/>
    <mergeCell ref="A373:I373"/>
    <mergeCell ref="P373:Q373"/>
    <mergeCell ref="A394:I394"/>
    <mergeCell ref="A385:I385"/>
    <mergeCell ref="A399:I399"/>
    <mergeCell ref="P399:Q399"/>
    <mergeCell ref="P379:Q379"/>
    <mergeCell ref="A380:I380"/>
    <mergeCell ref="A401:I401"/>
    <mergeCell ref="A417:I417"/>
    <mergeCell ref="P374:Q374"/>
    <mergeCell ref="A374:I374"/>
    <mergeCell ref="P407:Q407"/>
    <mergeCell ref="A395:I395"/>
    <mergeCell ref="P395:Q395"/>
    <mergeCell ref="A381:I381"/>
    <mergeCell ref="P381:Q381"/>
    <mergeCell ref="A403:I403"/>
    <mergeCell ref="P412:Q412"/>
    <mergeCell ref="P411:Q411"/>
    <mergeCell ref="P420:Q420"/>
    <mergeCell ref="A422:I422"/>
    <mergeCell ref="A416:I416"/>
    <mergeCell ref="A412:I412"/>
    <mergeCell ref="P414:Q414"/>
    <mergeCell ref="P416:Q416"/>
    <mergeCell ref="P505:Q505"/>
    <mergeCell ref="A411:I411"/>
    <mergeCell ref="P398:Q398"/>
    <mergeCell ref="P406:Q406"/>
    <mergeCell ref="P402:Q402"/>
    <mergeCell ref="A433:I433"/>
    <mergeCell ref="P417:Q417"/>
    <mergeCell ref="A407:I407"/>
    <mergeCell ref="P435:Q435"/>
    <mergeCell ref="P410:Q410"/>
    <mergeCell ref="A510:I510"/>
    <mergeCell ref="P510:Q510"/>
    <mergeCell ref="P511:Q511"/>
    <mergeCell ref="A515:I515"/>
    <mergeCell ref="A383:I383"/>
    <mergeCell ref="P383:Q383"/>
    <mergeCell ref="A386:I386"/>
    <mergeCell ref="P386:Q386"/>
    <mergeCell ref="P422:Q422"/>
    <mergeCell ref="A505:I505"/>
    <mergeCell ref="A507:I507"/>
    <mergeCell ref="P507:Q507"/>
    <mergeCell ref="P514:Q514"/>
    <mergeCell ref="P528:Q528"/>
    <mergeCell ref="A521:I521"/>
    <mergeCell ref="P527:Q527"/>
    <mergeCell ref="A525:I525"/>
    <mergeCell ref="A523:I523"/>
    <mergeCell ref="A517:I517"/>
    <mergeCell ref="P517:Q517"/>
    <mergeCell ref="A561:I561"/>
    <mergeCell ref="P561:Q561"/>
    <mergeCell ref="A560:I560"/>
    <mergeCell ref="P560:Q560"/>
    <mergeCell ref="A559:I559"/>
    <mergeCell ref="P559:Q559"/>
    <mergeCell ref="A558:I558"/>
    <mergeCell ref="A545:I545"/>
    <mergeCell ref="P545:Q545"/>
    <mergeCell ref="P512:Q512"/>
    <mergeCell ref="A513:I513"/>
    <mergeCell ref="A551:I551"/>
    <mergeCell ref="P558:Q558"/>
    <mergeCell ref="P518:Q518"/>
    <mergeCell ref="P525:Q525"/>
    <mergeCell ref="A526:I526"/>
    <mergeCell ref="A547:I547"/>
    <mergeCell ref="P547:Q547"/>
    <mergeCell ref="A496:I496"/>
    <mergeCell ref="P496:Q496"/>
    <mergeCell ref="P521:Q521"/>
    <mergeCell ref="A504:I504"/>
    <mergeCell ref="P504:Q504"/>
    <mergeCell ref="P536:Q536"/>
    <mergeCell ref="P538:Q538"/>
    <mergeCell ref="A538:I538"/>
    <mergeCell ref="A628:I628"/>
    <mergeCell ref="P628:Q628"/>
    <mergeCell ref="A627:I627"/>
    <mergeCell ref="P546:Q546"/>
    <mergeCell ref="P594:Q594"/>
    <mergeCell ref="A594:I594"/>
    <mergeCell ref="A562:I562"/>
    <mergeCell ref="A563:I563"/>
    <mergeCell ref="P563:Q563"/>
    <mergeCell ref="P562:Q562"/>
    <mergeCell ref="P616:Q616"/>
    <mergeCell ref="P589:Q589"/>
    <mergeCell ref="A588:I588"/>
    <mergeCell ref="P588:Q588"/>
    <mergeCell ref="P592:Q592"/>
    <mergeCell ref="P542:Q542"/>
    <mergeCell ref="P549:Q549"/>
    <mergeCell ref="A554:I554"/>
    <mergeCell ref="P595:Q595"/>
    <mergeCell ref="P597:Q597"/>
    <mergeCell ref="P634:Q634"/>
    <mergeCell ref="A632:I632"/>
    <mergeCell ref="P632:Q632"/>
    <mergeCell ref="A633:I633"/>
    <mergeCell ref="A630:I630"/>
    <mergeCell ref="P630:Q630"/>
    <mergeCell ref="P633:Q633"/>
    <mergeCell ref="A631:I631"/>
    <mergeCell ref="P631:Q631"/>
    <mergeCell ref="A634:I634"/>
    <mergeCell ref="A564:I564"/>
    <mergeCell ref="A615:I615"/>
    <mergeCell ref="P615:Q615"/>
    <mergeCell ref="A613:I613"/>
    <mergeCell ref="P613:Q613"/>
    <mergeCell ref="A617:I617"/>
    <mergeCell ref="P587:Q587"/>
    <mergeCell ref="P600:Q600"/>
    <mergeCell ref="A609:I609"/>
    <mergeCell ref="P609:Q609"/>
    <mergeCell ref="A539:I539"/>
    <mergeCell ref="P539:Q539"/>
    <mergeCell ref="P564:Q564"/>
    <mergeCell ref="A550:I550"/>
    <mergeCell ref="A556:I556"/>
    <mergeCell ref="P667:Q667"/>
    <mergeCell ref="A664:I664"/>
    <mergeCell ref="P664:Q664"/>
    <mergeCell ref="A665:I665"/>
    <mergeCell ref="P665:Q665"/>
    <mergeCell ref="P673:Q673"/>
    <mergeCell ref="P675:Q675"/>
    <mergeCell ref="A659:I659"/>
    <mergeCell ref="P604:Q604"/>
    <mergeCell ref="A605:I605"/>
    <mergeCell ref="A608:I608"/>
    <mergeCell ref="P608:Q608"/>
    <mergeCell ref="P618:Q618"/>
    <mergeCell ref="A662:I662"/>
    <mergeCell ref="P662:Q662"/>
    <mergeCell ref="P683:Q683"/>
    <mergeCell ref="A681:I681"/>
    <mergeCell ref="P681:Q681"/>
    <mergeCell ref="A682:I682"/>
    <mergeCell ref="A672:I672"/>
    <mergeCell ref="A678:I678"/>
    <mergeCell ref="P678:Q678"/>
    <mergeCell ref="A677:I677"/>
    <mergeCell ref="A675:I675"/>
    <mergeCell ref="P679:Q679"/>
    <mergeCell ref="A780:I780"/>
    <mergeCell ref="P780:Q780"/>
    <mergeCell ref="A778:I778"/>
    <mergeCell ref="P778:Q778"/>
    <mergeCell ref="A772:I772"/>
    <mergeCell ref="P772:Q772"/>
    <mergeCell ref="A779:I779"/>
    <mergeCell ref="P779:Q779"/>
    <mergeCell ref="A773:I773"/>
    <mergeCell ref="P773:Q773"/>
    <mergeCell ref="P760:Q760"/>
    <mergeCell ref="A755:I755"/>
    <mergeCell ref="P755:Q755"/>
    <mergeCell ref="A759:I759"/>
    <mergeCell ref="P759:Q759"/>
    <mergeCell ref="A756:I756"/>
    <mergeCell ref="P756:Q756"/>
    <mergeCell ref="P764:Q764"/>
    <mergeCell ref="A751:I751"/>
    <mergeCell ref="P751:Q751"/>
    <mergeCell ref="A757:I757"/>
    <mergeCell ref="P757:Q757"/>
    <mergeCell ref="A763:I763"/>
    <mergeCell ref="P763:Q763"/>
    <mergeCell ref="A754:I754"/>
    <mergeCell ref="P754:Q754"/>
    <mergeCell ref="A760:I760"/>
    <mergeCell ref="P788:Q788"/>
    <mergeCell ref="P770:Q770"/>
    <mergeCell ref="P726:Q726"/>
    <mergeCell ref="A738:I738"/>
    <mergeCell ref="P738:Q738"/>
    <mergeCell ref="A742:I742"/>
    <mergeCell ref="P742:Q742"/>
    <mergeCell ref="A739:I739"/>
    <mergeCell ref="P739:Q739"/>
    <mergeCell ref="A741:I741"/>
    <mergeCell ref="P250:Q250"/>
    <mergeCell ref="P254:Q254"/>
    <mergeCell ref="P251:Q251"/>
    <mergeCell ref="P266:Q266"/>
    <mergeCell ref="P258:Q258"/>
    <mergeCell ref="P257:Q257"/>
    <mergeCell ref="P264:Q264"/>
    <mergeCell ref="P259:Q259"/>
    <mergeCell ref="P263:Q263"/>
    <mergeCell ref="P265:Q265"/>
    <mergeCell ref="A335:I335"/>
    <mergeCell ref="A282:I282"/>
    <mergeCell ref="P282:Q282"/>
    <mergeCell ref="P281:Q281"/>
    <mergeCell ref="A280:I280"/>
    <mergeCell ref="P280:Q280"/>
    <mergeCell ref="P310:Q310"/>
    <mergeCell ref="A307:I307"/>
    <mergeCell ref="P307:Q307"/>
    <mergeCell ref="A283:I283"/>
    <mergeCell ref="P339:Q339"/>
    <mergeCell ref="P336:Q336"/>
    <mergeCell ref="A325:I325"/>
    <mergeCell ref="P325:Q325"/>
    <mergeCell ref="A329:I329"/>
    <mergeCell ref="P329:Q329"/>
    <mergeCell ref="A326:I326"/>
    <mergeCell ref="P326:Q326"/>
    <mergeCell ref="P330:Q330"/>
    <mergeCell ref="P334:Q334"/>
    <mergeCell ref="A342:I342"/>
    <mergeCell ref="A344:I344"/>
    <mergeCell ref="P344:Q344"/>
    <mergeCell ref="A341:I341"/>
    <mergeCell ref="P341:Q341"/>
    <mergeCell ref="A343:I343"/>
    <mergeCell ref="P343:Q343"/>
    <mergeCell ref="A400:I400"/>
    <mergeCell ref="A391:I391"/>
    <mergeCell ref="P391:Q391"/>
    <mergeCell ref="A388:I388"/>
    <mergeCell ref="P388:Q388"/>
    <mergeCell ref="A390:I390"/>
    <mergeCell ref="P390:Q390"/>
    <mergeCell ref="A396:I396"/>
    <mergeCell ref="P396:Q396"/>
    <mergeCell ref="P385:Q385"/>
    <mergeCell ref="A393:I393"/>
    <mergeCell ref="P393:Q393"/>
    <mergeCell ref="P394:Q394"/>
    <mergeCell ref="A398:I398"/>
    <mergeCell ref="P384:Q384"/>
    <mergeCell ref="A389:I389"/>
    <mergeCell ref="P389:Q389"/>
    <mergeCell ref="A387:I387"/>
    <mergeCell ref="P387:Q387"/>
    <mergeCell ref="P380:Q380"/>
    <mergeCell ref="A428:I428"/>
    <mergeCell ref="P401:Q401"/>
    <mergeCell ref="A392:I392"/>
    <mergeCell ref="P392:Q392"/>
    <mergeCell ref="A371:I371"/>
    <mergeCell ref="P371:Q371"/>
    <mergeCell ref="A376:I376"/>
    <mergeCell ref="P376:Q376"/>
    <mergeCell ref="A382:I382"/>
    <mergeCell ref="P382:Q382"/>
    <mergeCell ref="A473:I473"/>
    <mergeCell ref="A379:I379"/>
    <mergeCell ref="P378:Q378"/>
    <mergeCell ref="A378:I378"/>
    <mergeCell ref="P431:Q431"/>
    <mergeCell ref="A429:I429"/>
    <mergeCell ref="P429:Q429"/>
    <mergeCell ref="A430:I430"/>
    <mergeCell ref="P430:Q430"/>
    <mergeCell ref="A426:I426"/>
    <mergeCell ref="P478:Q478"/>
    <mergeCell ref="A427:I427"/>
    <mergeCell ref="P426:Q426"/>
    <mergeCell ref="A476:I476"/>
    <mergeCell ref="P476:Q476"/>
    <mergeCell ref="A439:I439"/>
    <mergeCell ref="P439:Q439"/>
    <mergeCell ref="A445:I445"/>
    <mergeCell ref="P445:Q445"/>
    <mergeCell ref="A495:I495"/>
    <mergeCell ref="P455:Q455"/>
    <mergeCell ref="A451:I451"/>
    <mergeCell ref="A479:I479"/>
    <mergeCell ref="P479:Q479"/>
    <mergeCell ref="A468:I468"/>
    <mergeCell ref="P468:Q468"/>
    <mergeCell ref="A472:I472"/>
    <mergeCell ref="A477:I477"/>
    <mergeCell ref="A491:I491"/>
    <mergeCell ref="A470:I470"/>
    <mergeCell ref="A501:I501"/>
    <mergeCell ref="P501:Q501"/>
    <mergeCell ref="A463:I463"/>
    <mergeCell ref="P463:Q463"/>
    <mergeCell ref="A467:I467"/>
    <mergeCell ref="P467:Q467"/>
    <mergeCell ref="A464:I464"/>
    <mergeCell ref="P495:Q495"/>
    <mergeCell ref="P464:Q464"/>
    <mergeCell ref="A485:I485"/>
    <mergeCell ref="A487:I487"/>
    <mergeCell ref="P487:Q487"/>
    <mergeCell ref="P486:Q486"/>
    <mergeCell ref="A488:I488"/>
    <mergeCell ref="P488:Q488"/>
    <mergeCell ref="A486:I486"/>
    <mergeCell ref="P470:Q470"/>
    <mergeCell ref="A469:I469"/>
    <mergeCell ref="A520:I520"/>
    <mergeCell ref="P482:Q482"/>
    <mergeCell ref="P550:Q550"/>
    <mergeCell ref="A462:I462"/>
    <mergeCell ref="P462:Q462"/>
    <mergeCell ref="A544:I544"/>
    <mergeCell ref="P544:Q544"/>
    <mergeCell ref="A531:I531"/>
    <mergeCell ref="A456:I456"/>
    <mergeCell ref="A475:I475"/>
    <mergeCell ref="P475:Q475"/>
    <mergeCell ref="A471:I471"/>
    <mergeCell ref="P471:Q471"/>
    <mergeCell ref="A540:I540"/>
    <mergeCell ref="P540:Q540"/>
    <mergeCell ref="P520:Q520"/>
    <mergeCell ref="A528:I528"/>
    <mergeCell ref="A532:I532"/>
    <mergeCell ref="P551:Q551"/>
    <mergeCell ref="A555:I555"/>
    <mergeCell ref="P555:Q555"/>
    <mergeCell ref="A552:I552"/>
    <mergeCell ref="P552:Q552"/>
    <mergeCell ref="A549:I549"/>
    <mergeCell ref="P531:Q531"/>
    <mergeCell ref="P523:Q523"/>
    <mergeCell ref="A524:I524"/>
    <mergeCell ref="P524:Q524"/>
    <mergeCell ref="P526:Q526"/>
    <mergeCell ref="A529:I529"/>
    <mergeCell ref="A543:I543"/>
    <mergeCell ref="P543:Q543"/>
    <mergeCell ref="A585:I585"/>
    <mergeCell ref="P585:Q585"/>
    <mergeCell ref="A541:I541"/>
    <mergeCell ref="P541:Q541"/>
    <mergeCell ref="P580:Q580"/>
    <mergeCell ref="A546:I546"/>
    <mergeCell ref="P578:Q578"/>
    <mergeCell ref="P573:Q573"/>
    <mergeCell ref="A658:I658"/>
    <mergeCell ref="P658:Q658"/>
    <mergeCell ref="A636:I636"/>
    <mergeCell ref="P636:Q636"/>
    <mergeCell ref="A638:I638"/>
    <mergeCell ref="A648:I648"/>
    <mergeCell ref="P638:Q638"/>
    <mergeCell ref="A641:I641"/>
    <mergeCell ref="P641:Q641"/>
    <mergeCell ref="A640:I640"/>
    <mergeCell ref="A657:I657"/>
    <mergeCell ref="P657:Q657"/>
    <mergeCell ref="A646:I646"/>
    <mergeCell ref="P646:Q646"/>
    <mergeCell ref="A647:I647"/>
    <mergeCell ref="A639:I639"/>
    <mergeCell ref="P640:Q640"/>
    <mergeCell ref="P644:Q644"/>
    <mergeCell ref="P645:Q645"/>
    <mergeCell ref="A652:I652"/>
    <mergeCell ref="A654:I654"/>
    <mergeCell ref="P654:Q654"/>
    <mergeCell ref="A596:I596"/>
    <mergeCell ref="P596:Q596"/>
    <mergeCell ref="A599:I599"/>
    <mergeCell ref="P599:Q599"/>
    <mergeCell ref="A645:I645"/>
    <mergeCell ref="P642:Q642"/>
    <mergeCell ref="A649:I649"/>
    <mergeCell ref="P620:Q620"/>
    <mergeCell ref="A696:I696"/>
    <mergeCell ref="A655:I655"/>
    <mergeCell ref="P655:Q655"/>
    <mergeCell ref="A656:I656"/>
    <mergeCell ref="P656:Q656"/>
    <mergeCell ref="A708:I708"/>
    <mergeCell ref="P708:Q708"/>
    <mergeCell ref="A707:I707"/>
    <mergeCell ref="P707:Q707"/>
    <mergeCell ref="A706:I706"/>
    <mergeCell ref="A698:I698"/>
    <mergeCell ref="P698:Q698"/>
    <mergeCell ref="A701:I701"/>
    <mergeCell ref="A703:I703"/>
    <mergeCell ref="P703:Q703"/>
    <mergeCell ref="A702:I702"/>
    <mergeCell ref="P702:Q702"/>
    <mergeCell ref="P699:Q699"/>
    <mergeCell ref="P696:Q696"/>
    <mergeCell ref="A697:I697"/>
    <mergeCell ref="P701:Q701"/>
    <mergeCell ref="A699:I699"/>
    <mergeCell ref="A709:I709"/>
    <mergeCell ref="A692:I692"/>
    <mergeCell ref="P692:Q692"/>
    <mergeCell ref="A695:I695"/>
    <mergeCell ref="P695:Q695"/>
    <mergeCell ref="A693:I693"/>
    <mergeCell ref="A705:I705"/>
    <mergeCell ref="P705:Q705"/>
    <mergeCell ref="A704:I704"/>
    <mergeCell ref="P704:Q704"/>
    <mergeCell ref="P730:Q730"/>
    <mergeCell ref="P722:Q722"/>
    <mergeCell ref="A717:I717"/>
    <mergeCell ref="A710:I710"/>
    <mergeCell ref="P710:Q710"/>
    <mergeCell ref="A713:I713"/>
    <mergeCell ref="P737:Q737"/>
    <mergeCell ref="A732:I732"/>
    <mergeCell ref="A733:I733"/>
    <mergeCell ref="P733:Q733"/>
    <mergeCell ref="P732:Q732"/>
    <mergeCell ref="P706:Q706"/>
    <mergeCell ref="P713:Q713"/>
    <mergeCell ref="A731:I731"/>
    <mergeCell ref="P731:Q731"/>
    <mergeCell ref="P725:Q725"/>
    <mergeCell ref="P784:Q784"/>
    <mergeCell ref="A782:I782"/>
    <mergeCell ref="P782:Q782"/>
    <mergeCell ref="A783:I783"/>
    <mergeCell ref="A723:I723"/>
    <mergeCell ref="P723:Q723"/>
    <mergeCell ref="P735:Q735"/>
    <mergeCell ref="P753:Q753"/>
    <mergeCell ref="A730:I730"/>
    <mergeCell ref="A737:I737"/>
    <mergeCell ref="A296:I296"/>
    <mergeCell ref="P296:Q296"/>
    <mergeCell ref="A293:I293"/>
    <mergeCell ref="P293:Q293"/>
    <mergeCell ref="A294:I294"/>
    <mergeCell ref="P718:Q718"/>
    <mergeCell ref="P693:Q693"/>
    <mergeCell ref="A694:I694"/>
    <mergeCell ref="A355:I355"/>
    <mergeCell ref="P355:Q355"/>
    <mergeCell ref="P268:Q268"/>
    <mergeCell ref="P256:Q256"/>
    <mergeCell ref="A284:I284"/>
    <mergeCell ref="P284:Q284"/>
    <mergeCell ref="P267:Q267"/>
    <mergeCell ref="P269:Q269"/>
    <mergeCell ref="P283:Q283"/>
    <mergeCell ref="A278:I278"/>
    <mergeCell ref="P278:Q278"/>
    <mergeCell ref="A360:I360"/>
    <mergeCell ref="A327:I327"/>
    <mergeCell ref="P327:Q327"/>
    <mergeCell ref="A331:I331"/>
    <mergeCell ref="P331:Q331"/>
    <mergeCell ref="P335:Q335"/>
    <mergeCell ref="A345:I345"/>
    <mergeCell ref="P345:Q345"/>
    <mergeCell ref="A339:I339"/>
    <mergeCell ref="A336:I336"/>
    <mergeCell ref="A347:I347"/>
    <mergeCell ref="P347:Q347"/>
    <mergeCell ref="P348:Q348"/>
    <mergeCell ref="A352:I352"/>
    <mergeCell ref="A351:I351"/>
    <mergeCell ref="P351:Q351"/>
    <mergeCell ref="P352:Q352"/>
    <mergeCell ref="P349:Q349"/>
    <mergeCell ref="A349:I349"/>
    <mergeCell ref="A348:I348"/>
    <mergeCell ref="A305:I305"/>
    <mergeCell ref="P305:Q305"/>
    <mergeCell ref="A308:I308"/>
    <mergeCell ref="A350:I350"/>
    <mergeCell ref="P317:Q317"/>
    <mergeCell ref="P322:Q322"/>
    <mergeCell ref="P350:Q350"/>
    <mergeCell ref="A330:I330"/>
    <mergeCell ref="P321:Q321"/>
    <mergeCell ref="P320:Q320"/>
    <mergeCell ref="A334:I334"/>
    <mergeCell ref="P323:Q323"/>
    <mergeCell ref="A318:I318"/>
    <mergeCell ref="P318:Q318"/>
    <mergeCell ref="A317:I317"/>
    <mergeCell ref="A346:I346"/>
    <mergeCell ref="P346:Q346"/>
    <mergeCell ref="A323:I323"/>
    <mergeCell ref="A338:I338"/>
    <mergeCell ref="P338:Q338"/>
    <mergeCell ref="P454:Q454"/>
    <mergeCell ref="P452:Q452"/>
    <mergeCell ref="A424:I424"/>
    <mergeCell ref="P424:Q424"/>
    <mergeCell ref="A449:I449"/>
    <mergeCell ref="P449:Q449"/>
    <mergeCell ref="A450:I450"/>
    <mergeCell ref="P428:Q428"/>
    <mergeCell ref="A425:I425"/>
    <mergeCell ref="P425:Q425"/>
    <mergeCell ref="P451:Q451"/>
    <mergeCell ref="P450:Q450"/>
    <mergeCell ref="A438:I438"/>
    <mergeCell ref="A446:I446"/>
    <mergeCell ref="A437:I437"/>
    <mergeCell ref="A502:I502"/>
    <mergeCell ref="P502:Q502"/>
    <mergeCell ref="A499:I499"/>
    <mergeCell ref="P499:Q499"/>
    <mergeCell ref="P497:Q497"/>
    <mergeCell ref="P498:Q498"/>
    <mergeCell ref="P492:Q492"/>
    <mergeCell ref="P485:Q485"/>
    <mergeCell ref="A490:I490"/>
    <mergeCell ref="P516:Q516"/>
    <mergeCell ref="A498:I498"/>
    <mergeCell ref="A493:I493"/>
    <mergeCell ref="P493:Q493"/>
    <mergeCell ref="P491:Q491"/>
    <mergeCell ref="A492:I492"/>
    <mergeCell ref="P522:Q522"/>
    <mergeCell ref="P513:Q513"/>
    <mergeCell ref="P515:Q515"/>
    <mergeCell ref="A409:I409"/>
    <mergeCell ref="P409:Q409"/>
    <mergeCell ref="A413:I413"/>
    <mergeCell ref="P413:Q413"/>
    <mergeCell ref="A410:I410"/>
    <mergeCell ref="A414:I414"/>
    <mergeCell ref="A455:I455"/>
    <mergeCell ref="A512:I512"/>
    <mergeCell ref="P529:Q529"/>
    <mergeCell ref="P535:Q535"/>
    <mergeCell ref="A534:I534"/>
    <mergeCell ref="P534:Q534"/>
    <mergeCell ref="P532:Q532"/>
    <mergeCell ref="A533:I533"/>
    <mergeCell ref="P533:Q533"/>
    <mergeCell ref="A530:I530"/>
    <mergeCell ref="A522:I522"/>
    <mergeCell ref="A637:I637"/>
    <mergeCell ref="P637:Q637"/>
    <mergeCell ref="A650:I650"/>
    <mergeCell ref="P650:Q650"/>
    <mergeCell ref="A642:I642"/>
    <mergeCell ref="A635:I635"/>
    <mergeCell ref="P635:Q635"/>
    <mergeCell ref="P639:Q639"/>
    <mergeCell ref="P649:Q649"/>
    <mergeCell ref="P653:Q653"/>
    <mergeCell ref="P648:Q648"/>
    <mergeCell ref="A643:I643"/>
    <mergeCell ref="P643:Q643"/>
    <mergeCell ref="P647:Q647"/>
    <mergeCell ref="A651:I651"/>
    <mergeCell ref="P651:Q651"/>
    <mergeCell ref="A644:I644"/>
    <mergeCell ref="P652:Q652"/>
    <mergeCell ref="A604:I604"/>
    <mergeCell ref="P607:Q607"/>
    <mergeCell ref="A610:I610"/>
    <mergeCell ref="A629:I629"/>
    <mergeCell ref="P629:Q629"/>
    <mergeCell ref="A624:I624"/>
    <mergeCell ref="P626:Q626"/>
    <mergeCell ref="A623:I623"/>
    <mergeCell ref="P623:Q623"/>
    <mergeCell ref="A626:I626"/>
    <mergeCell ref="A726:I726"/>
    <mergeCell ref="A727:I727"/>
    <mergeCell ref="P727:Q727"/>
    <mergeCell ref="P610:Q610"/>
    <mergeCell ref="P605:Q605"/>
    <mergeCell ref="A607:I607"/>
    <mergeCell ref="P625:Q625"/>
    <mergeCell ref="A625:I625"/>
    <mergeCell ref="P627:Q627"/>
    <mergeCell ref="A653:I653"/>
    <mergeCell ref="A618:I618"/>
    <mergeCell ref="P617:Q617"/>
    <mergeCell ref="A621:I621"/>
    <mergeCell ref="P603:Q603"/>
    <mergeCell ref="A729:I729"/>
    <mergeCell ref="P729:Q729"/>
    <mergeCell ref="A724:I724"/>
    <mergeCell ref="P724:Q724"/>
    <mergeCell ref="A728:I728"/>
    <mergeCell ref="P728:Q728"/>
    <mergeCell ref="A785:I785"/>
    <mergeCell ref="P785:Q785"/>
    <mergeCell ref="A788:I788"/>
    <mergeCell ref="A745:I745"/>
    <mergeCell ref="P745:Q745"/>
    <mergeCell ref="A746:I746"/>
    <mergeCell ref="P746:Q746"/>
    <mergeCell ref="A748:I748"/>
    <mergeCell ref="P783:Q783"/>
    <mergeCell ref="A784:I784"/>
    <mergeCell ref="P303:Q303"/>
    <mergeCell ref="D7:G7"/>
    <mergeCell ref="P748:Q748"/>
    <mergeCell ref="A752:I752"/>
    <mergeCell ref="P752:Q752"/>
    <mergeCell ref="A736:I736"/>
    <mergeCell ref="P736:Q736"/>
    <mergeCell ref="A740:I740"/>
    <mergeCell ref="P621:Q621"/>
    <mergeCell ref="A725:I725"/>
    <mergeCell ref="A309:I309"/>
    <mergeCell ref="A753:I753"/>
    <mergeCell ref="A777:I777"/>
    <mergeCell ref="P777:Q777"/>
    <mergeCell ref="P624:Q624"/>
    <mergeCell ref="A611:I611"/>
    <mergeCell ref="A620:I620"/>
    <mergeCell ref="A619:I619"/>
    <mergeCell ref="A616:I616"/>
    <mergeCell ref="P619:Q619"/>
    <mergeCell ref="A301:I301"/>
    <mergeCell ref="P301:Q301"/>
    <mergeCell ref="P740:Q740"/>
    <mergeCell ref="P244:Q244"/>
    <mergeCell ref="A622:I622"/>
    <mergeCell ref="P622:Q622"/>
    <mergeCell ref="P611:Q611"/>
    <mergeCell ref="A597:I597"/>
    <mergeCell ref="A362:I362"/>
    <mergeCell ref="P299:Q299"/>
    <mergeCell ref="P362:Q362"/>
    <mergeCell ref="A421:I421"/>
    <mergeCell ref="P421:Q421"/>
    <mergeCell ref="A300:I300"/>
    <mergeCell ref="P300:Q300"/>
    <mergeCell ref="A304:I304"/>
    <mergeCell ref="P304:Q304"/>
    <mergeCell ref="A302:I302"/>
    <mergeCell ref="P302:Q302"/>
    <mergeCell ref="A303:I303"/>
    <mergeCell ref="P433:Q433"/>
    <mergeCell ref="A297:I297"/>
    <mergeCell ref="P297:Q297"/>
    <mergeCell ref="A298:I298"/>
    <mergeCell ref="P298:Q298"/>
    <mergeCell ref="A299:I299"/>
    <mergeCell ref="A384:I384"/>
    <mergeCell ref="P360:Q360"/>
    <mergeCell ref="A361:I361"/>
    <mergeCell ref="P361:Q361"/>
    <mergeCell ref="P473:Q473"/>
    <mergeCell ref="A474:I474"/>
    <mergeCell ref="P474:Q474"/>
    <mergeCell ref="P490:Q490"/>
    <mergeCell ref="A483:I483"/>
    <mergeCell ref="P483:Q483"/>
    <mergeCell ref="A489:I489"/>
    <mergeCell ref="A478:I478"/>
    <mergeCell ref="A481:I481"/>
    <mergeCell ref="P481:Q481"/>
    <mergeCell ref="P472:Q472"/>
    <mergeCell ref="A598:I598"/>
    <mergeCell ref="P598:Q598"/>
    <mergeCell ref="P506:Q506"/>
    <mergeCell ref="A548:I548"/>
    <mergeCell ref="P548:Q548"/>
    <mergeCell ref="A575:I575"/>
    <mergeCell ref="P577:Q577"/>
    <mergeCell ref="A535:I535"/>
    <mergeCell ref="P530:Q530"/>
    <mergeCell ref="A516:I516"/>
    <mergeCell ref="A577:I577"/>
    <mergeCell ref="A716:I716"/>
    <mergeCell ref="P716:Q716"/>
    <mergeCell ref="A714:I714"/>
    <mergeCell ref="P714:Q714"/>
    <mergeCell ref="P697:Q697"/>
    <mergeCell ref="P684:Q684"/>
    <mergeCell ref="A690:I690"/>
    <mergeCell ref="P709:Q709"/>
    <mergeCell ref="A691:I691"/>
    <mergeCell ref="A570:I570"/>
    <mergeCell ref="P570:Q570"/>
    <mergeCell ref="A574:I574"/>
    <mergeCell ref="P574:Q574"/>
    <mergeCell ref="A572:I572"/>
    <mergeCell ref="A576:I576"/>
    <mergeCell ref="P576:Q576"/>
    <mergeCell ref="A573:I573"/>
    <mergeCell ref="P572:Q572"/>
    <mergeCell ref="P575:Q575"/>
    <mergeCell ref="A580:I580"/>
    <mergeCell ref="A670:I670"/>
    <mergeCell ref="P668:Q668"/>
    <mergeCell ref="A661:I661"/>
    <mergeCell ref="P661:Q661"/>
    <mergeCell ref="P670:Q670"/>
    <mergeCell ref="P663:Q663"/>
    <mergeCell ref="A606:I606"/>
    <mergeCell ref="P606:Q606"/>
    <mergeCell ref="A603:I603"/>
    <mergeCell ref="A600:I600"/>
    <mergeCell ref="P690:Q690"/>
    <mergeCell ref="A689:I689"/>
    <mergeCell ref="P689:Q689"/>
    <mergeCell ref="A680:I680"/>
    <mergeCell ref="P680:Q680"/>
    <mergeCell ref="P677:Q677"/>
    <mergeCell ref="A674:I674"/>
    <mergeCell ref="P674:Q674"/>
    <mergeCell ref="P694:Q694"/>
    <mergeCell ref="A683:I683"/>
    <mergeCell ref="P682:Q682"/>
    <mergeCell ref="A685:I685"/>
    <mergeCell ref="A684:I684"/>
    <mergeCell ref="P666:Q666"/>
    <mergeCell ref="P685:Q685"/>
    <mergeCell ref="P691:Q691"/>
    <mergeCell ref="P686:Q686"/>
    <mergeCell ref="A686:I686"/>
  </mergeCells>
  <printOptions/>
  <pageMargins left="0.9055118110236221" right="0.5118110236220472" top="0.4724409448818898" bottom="0.472440944881889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56.8515625" style="1" customWidth="1"/>
    <col min="2" max="2" width="5.7109375" style="2" customWidth="1"/>
    <col min="3" max="3" width="5.421875" style="2" customWidth="1"/>
    <col min="4" max="4" width="5.7109375" style="2" customWidth="1"/>
    <col min="5" max="5" width="10.8515625" style="2" customWidth="1"/>
    <col min="6" max="6" width="6.00390625" style="28" customWidth="1"/>
    <col min="7" max="7" width="12.28125" style="19" customWidth="1"/>
    <col min="8" max="16384" width="9.140625" style="3" customWidth="1"/>
  </cols>
  <sheetData>
    <row r="1" spans="1:7" ht="36.75" customHeight="1">
      <c r="A1" s="50" t="s">
        <v>162</v>
      </c>
      <c r="B1" s="50"/>
      <c r="C1" s="50"/>
      <c r="D1" s="50"/>
      <c r="E1" s="50"/>
      <c r="F1" s="50"/>
      <c r="G1" s="50"/>
    </row>
    <row r="2" spans="1:7" ht="12.75" customHeight="1">
      <c r="A2" s="42"/>
      <c r="B2"/>
      <c r="C2"/>
      <c r="D2"/>
      <c r="E2"/>
      <c r="F2"/>
      <c r="G2"/>
    </row>
    <row r="3" spans="1:7" ht="13.5">
      <c r="A3" s="51" t="s">
        <v>163</v>
      </c>
      <c r="B3" s="51"/>
      <c r="C3" s="51"/>
      <c r="D3" s="51"/>
      <c r="E3" s="51"/>
      <c r="F3" s="51"/>
      <c r="G3" s="51"/>
    </row>
    <row r="4" spans="1:7" ht="13.5">
      <c r="A4" s="51" t="s">
        <v>164</v>
      </c>
      <c r="B4" s="51"/>
      <c r="C4" s="51"/>
      <c r="D4" s="51"/>
      <c r="E4" s="51"/>
      <c r="F4" s="51"/>
      <c r="G4" s="51"/>
    </row>
    <row r="5" spans="1:7" ht="30" customHeight="1">
      <c r="A5" s="52" t="s">
        <v>167</v>
      </c>
      <c r="B5" s="52"/>
      <c r="C5" s="52"/>
      <c r="D5" s="52"/>
      <c r="E5" s="52"/>
      <c r="F5" s="52"/>
      <c r="G5" s="52"/>
    </row>
    <row r="6" spans="1:7" ht="12.75" customHeight="1">
      <c r="A6" s="43" t="s">
        <v>166</v>
      </c>
      <c r="B6"/>
      <c r="C6"/>
      <c r="D6"/>
      <c r="E6"/>
      <c r="F6"/>
      <c r="G6"/>
    </row>
    <row r="7" spans="1:7" ht="15.75" customHeight="1">
      <c r="A7" s="43" t="s">
        <v>165</v>
      </c>
      <c r="B7"/>
      <c r="C7"/>
      <c r="D7"/>
      <c r="E7"/>
      <c r="F7"/>
      <c r="G7" s="41"/>
    </row>
    <row r="8" spans="1:7" ht="45" customHeight="1">
      <c r="A8" s="53" t="s">
        <v>171</v>
      </c>
      <c r="B8" s="53"/>
      <c r="C8" s="53"/>
      <c r="D8" s="53"/>
      <c r="E8" s="53"/>
      <c r="F8" s="53"/>
      <c r="G8" s="53"/>
    </row>
    <row r="9" spans="1:7" ht="33" customHeight="1">
      <c r="A9" s="54" t="s">
        <v>1</v>
      </c>
      <c r="B9" s="56" t="s">
        <v>168</v>
      </c>
      <c r="C9" s="57"/>
      <c r="D9" s="57"/>
      <c r="E9" s="57"/>
      <c r="F9" s="58"/>
      <c r="G9" s="59" t="s">
        <v>170</v>
      </c>
    </row>
    <row r="10" spans="1:7" ht="33" customHeight="1">
      <c r="A10" s="55"/>
      <c r="B10" s="44" t="s">
        <v>2</v>
      </c>
      <c r="C10" s="56" t="s">
        <v>169</v>
      </c>
      <c r="D10" s="58"/>
      <c r="E10" s="44" t="s">
        <v>5</v>
      </c>
      <c r="F10" s="44" t="s">
        <v>6</v>
      </c>
      <c r="G10" s="60"/>
    </row>
    <row r="11" spans="1:7" s="11" customFormat="1" ht="25.5">
      <c r="A11" s="10" t="s">
        <v>16</v>
      </c>
      <c r="B11" s="22">
        <v>74</v>
      </c>
      <c r="C11" s="20"/>
      <c r="D11" s="20"/>
      <c r="E11" s="12"/>
      <c r="F11" s="25"/>
      <c r="G11" s="15">
        <f>G12+G16+G94</f>
        <v>329388.1</v>
      </c>
    </row>
    <row r="12" spans="1:7" ht="12.75">
      <c r="A12" s="4" t="s">
        <v>17</v>
      </c>
      <c r="B12" s="23">
        <v>74</v>
      </c>
      <c r="C12" s="21">
        <v>4</v>
      </c>
      <c r="D12" s="21"/>
      <c r="E12" s="13"/>
      <c r="F12" s="26"/>
      <c r="G12" s="16">
        <f>G13</f>
        <v>80</v>
      </c>
    </row>
    <row r="13" spans="1:7" ht="12.75">
      <c r="A13" s="4" t="s">
        <v>18</v>
      </c>
      <c r="B13" s="23">
        <v>74</v>
      </c>
      <c r="C13" s="21">
        <v>4</v>
      </c>
      <c r="D13" s="21">
        <v>1</v>
      </c>
      <c r="E13" s="13"/>
      <c r="F13" s="26"/>
      <c r="G13" s="16">
        <f>G14</f>
        <v>80</v>
      </c>
    </row>
    <row r="14" spans="1:7" ht="12.75">
      <c r="A14" s="4" t="s">
        <v>20</v>
      </c>
      <c r="B14" s="23">
        <v>74</v>
      </c>
      <c r="C14" s="21">
        <v>4</v>
      </c>
      <c r="D14" s="21">
        <v>1</v>
      </c>
      <c r="E14" s="13">
        <v>1610060990</v>
      </c>
      <c r="F14" s="26"/>
      <c r="G14" s="16">
        <f>G15</f>
        <v>80</v>
      </c>
    </row>
    <row r="15" spans="1:7" ht="51">
      <c r="A15" s="9" t="s">
        <v>85</v>
      </c>
      <c r="B15" s="23">
        <v>74</v>
      </c>
      <c r="C15" s="21">
        <v>4</v>
      </c>
      <c r="D15" s="21">
        <v>1</v>
      </c>
      <c r="E15" s="13">
        <v>1610060990</v>
      </c>
      <c r="F15" s="26">
        <v>100</v>
      </c>
      <c r="G15" s="16">
        <v>80</v>
      </c>
    </row>
    <row r="16" spans="1:7" ht="12.75">
      <c r="A16" s="4" t="s">
        <v>9</v>
      </c>
      <c r="B16" s="23">
        <v>74</v>
      </c>
      <c r="C16" s="21">
        <v>7</v>
      </c>
      <c r="D16" s="21"/>
      <c r="E16" s="13"/>
      <c r="F16" s="26"/>
      <c r="G16" s="16">
        <f>G17+G36+G61+G72+G81</f>
        <v>308275.1</v>
      </c>
    </row>
    <row r="17" spans="1:7" ht="12.75">
      <c r="A17" s="4" t="s">
        <v>19</v>
      </c>
      <c r="B17" s="23">
        <v>74</v>
      </c>
      <c r="C17" s="21">
        <v>7</v>
      </c>
      <c r="D17" s="21">
        <v>1</v>
      </c>
      <c r="E17" s="13"/>
      <c r="F17" s="26"/>
      <c r="G17" s="16">
        <f>G18+G22+G25+G28+G33</f>
        <v>84954</v>
      </c>
    </row>
    <row r="18" spans="1:7" ht="25.5">
      <c r="A18" s="4" t="s">
        <v>147</v>
      </c>
      <c r="B18" s="23">
        <v>74</v>
      </c>
      <c r="C18" s="21">
        <v>7</v>
      </c>
      <c r="D18" s="21">
        <v>1</v>
      </c>
      <c r="E18" s="13" t="s">
        <v>60</v>
      </c>
      <c r="F18" s="26"/>
      <c r="G18" s="16">
        <f>G19+G20+G21</f>
        <v>7593</v>
      </c>
    </row>
    <row r="19" spans="1:7" ht="25.5">
      <c r="A19" s="4" t="s">
        <v>91</v>
      </c>
      <c r="B19" s="23">
        <v>74</v>
      </c>
      <c r="C19" s="21">
        <v>7</v>
      </c>
      <c r="D19" s="21">
        <v>1</v>
      </c>
      <c r="E19" s="13" t="s">
        <v>60</v>
      </c>
      <c r="F19" s="26">
        <v>200</v>
      </c>
      <c r="G19" s="16">
        <v>5872.7</v>
      </c>
    </row>
    <row r="20" spans="1:7" ht="12.75">
      <c r="A20" s="4" t="s">
        <v>111</v>
      </c>
      <c r="B20" s="23">
        <v>74</v>
      </c>
      <c r="C20" s="21">
        <v>7</v>
      </c>
      <c r="D20" s="21">
        <v>1</v>
      </c>
      <c r="E20" s="13" t="s">
        <v>60</v>
      </c>
      <c r="F20" s="26">
        <v>610</v>
      </c>
      <c r="G20" s="16">
        <v>1147</v>
      </c>
    </row>
    <row r="21" spans="1:7" ht="12.75">
      <c r="A21" s="4" t="s">
        <v>92</v>
      </c>
      <c r="B21" s="23">
        <v>74</v>
      </c>
      <c r="C21" s="21">
        <v>7</v>
      </c>
      <c r="D21" s="21">
        <v>1</v>
      </c>
      <c r="E21" s="13" t="s">
        <v>60</v>
      </c>
      <c r="F21" s="26">
        <v>800</v>
      </c>
      <c r="G21" s="16">
        <v>573.3</v>
      </c>
    </row>
    <row r="22" spans="1:7" ht="25.5">
      <c r="A22" s="4" t="s">
        <v>150</v>
      </c>
      <c r="B22" s="23">
        <v>74</v>
      </c>
      <c r="C22" s="21">
        <v>7</v>
      </c>
      <c r="D22" s="21">
        <v>1</v>
      </c>
      <c r="E22" s="13">
        <v>2110010390</v>
      </c>
      <c r="F22" s="26"/>
      <c r="G22" s="16">
        <f>G23+G24</f>
        <v>20318</v>
      </c>
    </row>
    <row r="23" spans="1:7" ht="51">
      <c r="A23" s="4" t="s">
        <v>85</v>
      </c>
      <c r="B23" s="23">
        <v>74</v>
      </c>
      <c r="C23" s="21">
        <v>7</v>
      </c>
      <c r="D23" s="21">
        <v>1</v>
      </c>
      <c r="E23" s="13">
        <v>2110010390</v>
      </c>
      <c r="F23" s="26">
        <v>100</v>
      </c>
      <c r="G23" s="16">
        <v>11702.7</v>
      </c>
    </row>
    <row r="24" spans="1:7" ht="13.5" customHeight="1">
      <c r="A24" s="4" t="s">
        <v>111</v>
      </c>
      <c r="B24" s="23">
        <v>74</v>
      </c>
      <c r="C24" s="21">
        <v>7</v>
      </c>
      <c r="D24" s="21">
        <v>1</v>
      </c>
      <c r="E24" s="13">
        <v>2110010390</v>
      </c>
      <c r="F24" s="26">
        <v>610</v>
      </c>
      <c r="G24" s="16">
        <v>8615.3</v>
      </c>
    </row>
    <row r="25" spans="1:7" ht="26.25" customHeight="1">
      <c r="A25" s="4" t="s">
        <v>151</v>
      </c>
      <c r="B25" s="23">
        <v>74</v>
      </c>
      <c r="C25" s="21">
        <v>7</v>
      </c>
      <c r="D25" s="21">
        <v>1</v>
      </c>
      <c r="E25" s="13" t="s">
        <v>82</v>
      </c>
      <c r="F25" s="26"/>
      <c r="G25" s="16">
        <f>G26+G27</f>
        <v>5902</v>
      </c>
    </row>
    <row r="26" spans="1:7" ht="26.25" customHeight="1">
      <c r="A26" s="4" t="s">
        <v>85</v>
      </c>
      <c r="B26" s="23">
        <v>74</v>
      </c>
      <c r="C26" s="21">
        <v>7</v>
      </c>
      <c r="D26" s="21">
        <v>1</v>
      </c>
      <c r="E26" s="13" t="s">
        <v>82</v>
      </c>
      <c r="F26" s="26">
        <v>100</v>
      </c>
      <c r="G26" s="16">
        <v>3399.3</v>
      </c>
    </row>
    <row r="27" spans="1:7" ht="14.25" customHeight="1">
      <c r="A27" s="4" t="s">
        <v>111</v>
      </c>
      <c r="B27" s="23">
        <v>74</v>
      </c>
      <c r="C27" s="21">
        <v>7</v>
      </c>
      <c r="D27" s="21">
        <v>1</v>
      </c>
      <c r="E27" s="13" t="s">
        <v>82</v>
      </c>
      <c r="F27" s="26">
        <v>610</v>
      </c>
      <c r="G27" s="16">
        <v>2502.7</v>
      </c>
    </row>
    <row r="28" spans="1:7" ht="38.25">
      <c r="A28" s="4" t="s">
        <v>61</v>
      </c>
      <c r="B28" s="23">
        <v>74</v>
      </c>
      <c r="C28" s="21">
        <v>7</v>
      </c>
      <c r="D28" s="21">
        <v>1</v>
      </c>
      <c r="E28" s="13">
        <v>2110070900</v>
      </c>
      <c r="F28" s="26"/>
      <c r="G28" s="16">
        <f>G29+G30+G31+G32</f>
        <v>49141</v>
      </c>
    </row>
    <row r="29" spans="1:7" ht="51">
      <c r="A29" s="4" t="s">
        <v>85</v>
      </c>
      <c r="B29" s="23">
        <v>74</v>
      </c>
      <c r="C29" s="21">
        <v>7</v>
      </c>
      <c r="D29" s="21">
        <v>1</v>
      </c>
      <c r="E29" s="13">
        <v>2110070900</v>
      </c>
      <c r="F29" s="26">
        <v>100</v>
      </c>
      <c r="G29" s="16">
        <v>24670.8</v>
      </c>
    </row>
    <row r="30" spans="1:7" ht="25.5">
      <c r="A30" s="4" t="s">
        <v>91</v>
      </c>
      <c r="B30" s="23">
        <v>74</v>
      </c>
      <c r="C30" s="21">
        <v>7</v>
      </c>
      <c r="D30" s="21">
        <v>1</v>
      </c>
      <c r="E30" s="13">
        <v>2110070900</v>
      </c>
      <c r="F30" s="26">
        <v>200</v>
      </c>
      <c r="G30" s="16">
        <v>328</v>
      </c>
    </row>
    <row r="31" spans="1:7" ht="25.5">
      <c r="A31" s="4" t="s">
        <v>112</v>
      </c>
      <c r="B31" s="23">
        <v>74</v>
      </c>
      <c r="C31" s="21">
        <v>7</v>
      </c>
      <c r="D31" s="21">
        <v>1</v>
      </c>
      <c r="E31" s="13">
        <v>2110070900</v>
      </c>
      <c r="F31" s="26">
        <v>320</v>
      </c>
      <c r="G31" s="16">
        <v>46</v>
      </c>
    </row>
    <row r="32" spans="1:7" ht="12.75">
      <c r="A32" s="4" t="s">
        <v>111</v>
      </c>
      <c r="B32" s="23">
        <v>74</v>
      </c>
      <c r="C32" s="21">
        <v>7</v>
      </c>
      <c r="D32" s="21">
        <v>1</v>
      </c>
      <c r="E32" s="13">
        <v>2110070900</v>
      </c>
      <c r="F32" s="26">
        <v>610</v>
      </c>
      <c r="G32" s="16">
        <v>24096.2</v>
      </c>
    </row>
    <row r="33" spans="1:7" ht="25.5">
      <c r="A33" s="4" t="s">
        <v>158</v>
      </c>
      <c r="B33" s="23">
        <v>74</v>
      </c>
      <c r="C33" s="21">
        <v>7</v>
      </c>
      <c r="D33" s="21">
        <v>1</v>
      </c>
      <c r="E33" s="13" t="s">
        <v>64</v>
      </c>
      <c r="F33" s="26"/>
      <c r="G33" s="16">
        <f>G34+G35</f>
        <v>2000</v>
      </c>
    </row>
    <row r="34" spans="1:7" ht="25.5">
      <c r="A34" s="4" t="s">
        <v>91</v>
      </c>
      <c r="B34" s="23">
        <v>74</v>
      </c>
      <c r="C34" s="21">
        <v>7</v>
      </c>
      <c r="D34" s="21">
        <v>1</v>
      </c>
      <c r="E34" s="13" t="s">
        <v>64</v>
      </c>
      <c r="F34" s="26">
        <v>200</v>
      </c>
      <c r="G34" s="16">
        <v>900</v>
      </c>
    </row>
    <row r="35" spans="1:7" ht="12.75">
      <c r="A35" s="4" t="s">
        <v>111</v>
      </c>
      <c r="B35" s="23">
        <v>74</v>
      </c>
      <c r="C35" s="21">
        <v>7</v>
      </c>
      <c r="D35" s="21">
        <v>1</v>
      </c>
      <c r="E35" s="13" t="s">
        <v>64</v>
      </c>
      <c r="F35" s="26">
        <v>610</v>
      </c>
      <c r="G35" s="16">
        <v>1100</v>
      </c>
    </row>
    <row r="36" spans="1:7" ht="12.75">
      <c r="A36" s="4" t="s">
        <v>10</v>
      </c>
      <c r="B36" s="23">
        <v>74</v>
      </c>
      <c r="C36" s="21">
        <v>7</v>
      </c>
      <c r="D36" s="21">
        <v>2</v>
      </c>
      <c r="E36" s="13"/>
      <c r="F36" s="26"/>
      <c r="G36" s="16">
        <f>G37+G41+G44+G47+G52+G55+G58</f>
        <v>199053</v>
      </c>
    </row>
    <row r="37" spans="1:7" ht="25.5">
      <c r="A37" s="4" t="s">
        <v>148</v>
      </c>
      <c r="B37" s="23">
        <v>74</v>
      </c>
      <c r="C37" s="21">
        <v>7</v>
      </c>
      <c r="D37" s="21">
        <v>2</v>
      </c>
      <c r="E37" s="13" t="s">
        <v>62</v>
      </c>
      <c r="F37" s="26"/>
      <c r="G37" s="16">
        <f>G38+G39+G40</f>
        <v>13121.6</v>
      </c>
    </row>
    <row r="38" spans="1:7" ht="25.5">
      <c r="A38" s="4" t="s">
        <v>91</v>
      </c>
      <c r="B38" s="23">
        <v>74</v>
      </c>
      <c r="C38" s="21">
        <v>7</v>
      </c>
      <c r="D38" s="21">
        <v>2</v>
      </c>
      <c r="E38" s="13" t="s">
        <v>62</v>
      </c>
      <c r="F38" s="26">
        <v>200</v>
      </c>
      <c r="G38" s="16">
        <v>10116.2</v>
      </c>
    </row>
    <row r="39" spans="1:7" ht="12.75">
      <c r="A39" s="4" t="s">
        <v>111</v>
      </c>
      <c r="B39" s="23">
        <v>74</v>
      </c>
      <c r="C39" s="21">
        <v>7</v>
      </c>
      <c r="D39" s="21">
        <v>2</v>
      </c>
      <c r="E39" s="13" t="s">
        <v>62</v>
      </c>
      <c r="F39" s="26">
        <v>610</v>
      </c>
      <c r="G39" s="16">
        <v>1655.6</v>
      </c>
    </row>
    <row r="40" spans="1:7" ht="12.75">
      <c r="A40" s="4" t="s">
        <v>92</v>
      </c>
      <c r="B40" s="23">
        <v>74</v>
      </c>
      <c r="C40" s="21">
        <v>7</v>
      </c>
      <c r="D40" s="21">
        <v>2</v>
      </c>
      <c r="E40" s="13" t="s">
        <v>62</v>
      </c>
      <c r="F40" s="26">
        <v>800</v>
      </c>
      <c r="G40" s="16">
        <v>1349.8</v>
      </c>
    </row>
    <row r="41" spans="1:7" ht="25.5">
      <c r="A41" s="4" t="s">
        <v>152</v>
      </c>
      <c r="B41" s="23">
        <v>74</v>
      </c>
      <c r="C41" s="21">
        <v>7</v>
      </c>
      <c r="D41" s="21">
        <v>2</v>
      </c>
      <c r="E41" s="13">
        <v>2120010400</v>
      </c>
      <c r="F41" s="26"/>
      <c r="G41" s="16">
        <f>G42+G43</f>
        <v>1187.6</v>
      </c>
    </row>
    <row r="42" spans="1:7" ht="51">
      <c r="A42" s="4" t="s">
        <v>85</v>
      </c>
      <c r="B42" s="23">
        <v>74</v>
      </c>
      <c r="C42" s="21">
        <v>7</v>
      </c>
      <c r="D42" s="21">
        <v>2</v>
      </c>
      <c r="E42" s="13" t="s">
        <v>77</v>
      </c>
      <c r="F42" s="26">
        <v>100</v>
      </c>
      <c r="G42" s="16">
        <v>610.6</v>
      </c>
    </row>
    <row r="43" spans="1:7" ht="12.75">
      <c r="A43" s="4" t="s">
        <v>111</v>
      </c>
      <c r="B43" s="23">
        <v>74</v>
      </c>
      <c r="C43" s="21">
        <v>7</v>
      </c>
      <c r="D43" s="21">
        <v>2</v>
      </c>
      <c r="E43" s="13">
        <v>2120010400</v>
      </c>
      <c r="F43" s="26">
        <v>610</v>
      </c>
      <c r="G43" s="16">
        <v>577</v>
      </c>
    </row>
    <row r="44" spans="1:7" ht="38.25">
      <c r="A44" s="38" t="s">
        <v>153</v>
      </c>
      <c r="B44" s="23">
        <v>74</v>
      </c>
      <c r="C44" s="21">
        <v>7</v>
      </c>
      <c r="D44" s="21">
        <v>2</v>
      </c>
      <c r="E44" s="13" t="s">
        <v>134</v>
      </c>
      <c r="F44" s="26"/>
      <c r="G44" s="16">
        <f>G45+G46</f>
        <v>15429</v>
      </c>
    </row>
    <row r="45" spans="1:7" ht="51">
      <c r="A45" s="4" t="s">
        <v>85</v>
      </c>
      <c r="B45" s="23">
        <v>74</v>
      </c>
      <c r="C45" s="21">
        <v>7</v>
      </c>
      <c r="D45" s="21">
        <v>2</v>
      </c>
      <c r="E45" s="13" t="s">
        <v>134</v>
      </c>
      <c r="F45" s="26">
        <v>100</v>
      </c>
      <c r="G45" s="16">
        <v>13183</v>
      </c>
    </row>
    <row r="46" spans="1:7" ht="15.75" customHeight="1">
      <c r="A46" s="4" t="s">
        <v>111</v>
      </c>
      <c r="B46" s="23">
        <v>74</v>
      </c>
      <c r="C46" s="21">
        <v>7</v>
      </c>
      <c r="D46" s="21">
        <v>2</v>
      </c>
      <c r="E46" s="13" t="s">
        <v>134</v>
      </c>
      <c r="F46" s="26">
        <v>610</v>
      </c>
      <c r="G46" s="16">
        <v>2246</v>
      </c>
    </row>
    <row r="47" spans="1:7" ht="76.5">
      <c r="A47" s="4" t="s">
        <v>63</v>
      </c>
      <c r="B47" s="23">
        <v>74</v>
      </c>
      <c r="C47" s="21">
        <v>7</v>
      </c>
      <c r="D47" s="21">
        <v>2</v>
      </c>
      <c r="E47" s="13">
        <v>2120070910</v>
      </c>
      <c r="F47" s="26"/>
      <c r="G47" s="16">
        <f>G48+G49+G50+G51</f>
        <v>154632</v>
      </c>
    </row>
    <row r="48" spans="1:7" ht="51">
      <c r="A48" s="4" t="s">
        <v>85</v>
      </c>
      <c r="B48" s="23">
        <v>74</v>
      </c>
      <c r="C48" s="21">
        <v>7</v>
      </c>
      <c r="D48" s="21">
        <v>2</v>
      </c>
      <c r="E48" s="13">
        <v>2120070910</v>
      </c>
      <c r="F48" s="26">
        <v>100</v>
      </c>
      <c r="G48" s="16">
        <v>125624.5</v>
      </c>
    </row>
    <row r="49" spans="1:7" ht="25.5">
      <c r="A49" s="4" t="s">
        <v>91</v>
      </c>
      <c r="B49" s="23">
        <v>74</v>
      </c>
      <c r="C49" s="21">
        <v>7</v>
      </c>
      <c r="D49" s="21">
        <v>2</v>
      </c>
      <c r="E49" s="13">
        <v>2120070910</v>
      </c>
      <c r="F49" s="26">
        <v>200</v>
      </c>
      <c r="G49" s="16">
        <v>2986.8</v>
      </c>
    </row>
    <row r="50" spans="1:7" ht="25.5">
      <c r="A50" s="4" t="s">
        <v>112</v>
      </c>
      <c r="B50" s="23">
        <v>74</v>
      </c>
      <c r="C50" s="21">
        <v>7</v>
      </c>
      <c r="D50" s="21">
        <v>2</v>
      </c>
      <c r="E50" s="13">
        <v>2120070910</v>
      </c>
      <c r="F50" s="26">
        <v>320</v>
      </c>
      <c r="G50" s="16">
        <v>73</v>
      </c>
    </row>
    <row r="51" spans="1:7" ht="12.75">
      <c r="A51" s="4" t="s">
        <v>111</v>
      </c>
      <c r="B51" s="23">
        <v>74</v>
      </c>
      <c r="C51" s="21">
        <v>7</v>
      </c>
      <c r="D51" s="21">
        <v>2</v>
      </c>
      <c r="E51" s="13">
        <v>2120070910</v>
      </c>
      <c r="F51" s="26">
        <v>610</v>
      </c>
      <c r="G51" s="16">
        <v>25947.7</v>
      </c>
    </row>
    <row r="52" spans="1:7" ht="51">
      <c r="A52" s="4" t="s">
        <v>154</v>
      </c>
      <c r="B52" s="23">
        <v>74</v>
      </c>
      <c r="C52" s="21">
        <v>7</v>
      </c>
      <c r="D52" s="21">
        <v>2</v>
      </c>
      <c r="E52" s="13">
        <v>2120070930</v>
      </c>
      <c r="F52" s="26"/>
      <c r="G52" s="16">
        <f>G53+G54</f>
        <v>104</v>
      </c>
    </row>
    <row r="53" spans="1:7" ht="25.5">
      <c r="A53" s="4" t="s">
        <v>91</v>
      </c>
      <c r="B53" s="23">
        <v>74</v>
      </c>
      <c r="C53" s="21">
        <v>7</v>
      </c>
      <c r="D53" s="21">
        <v>2</v>
      </c>
      <c r="E53" s="13">
        <v>2120070930</v>
      </c>
      <c r="F53" s="26">
        <v>200</v>
      </c>
      <c r="G53" s="16">
        <v>99.5</v>
      </c>
    </row>
    <row r="54" spans="1:7" ht="12.75">
      <c r="A54" s="4" t="s">
        <v>111</v>
      </c>
      <c r="B54" s="23">
        <v>74</v>
      </c>
      <c r="C54" s="21">
        <v>7</v>
      </c>
      <c r="D54" s="21">
        <v>2</v>
      </c>
      <c r="E54" s="13">
        <v>2120070930</v>
      </c>
      <c r="F54" s="26">
        <v>610</v>
      </c>
      <c r="G54" s="16">
        <v>4.5</v>
      </c>
    </row>
    <row r="55" spans="1:7" ht="38.25">
      <c r="A55" s="38" t="s">
        <v>136</v>
      </c>
      <c r="B55" s="23">
        <v>74</v>
      </c>
      <c r="C55" s="21">
        <v>7</v>
      </c>
      <c r="D55" s="21">
        <v>2</v>
      </c>
      <c r="E55" s="13" t="s">
        <v>135</v>
      </c>
      <c r="F55" s="26"/>
      <c r="G55" s="16">
        <f>G56+G57</f>
        <v>9894.800000000001</v>
      </c>
    </row>
    <row r="56" spans="1:7" ht="25.5">
      <c r="A56" s="4" t="s">
        <v>91</v>
      </c>
      <c r="B56" s="23">
        <v>74</v>
      </c>
      <c r="C56" s="21">
        <v>7</v>
      </c>
      <c r="D56" s="21">
        <v>2</v>
      </c>
      <c r="E56" s="13" t="s">
        <v>135</v>
      </c>
      <c r="F56" s="26">
        <v>200</v>
      </c>
      <c r="G56" s="16">
        <v>9177.6</v>
      </c>
    </row>
    <row r="57" spans="1:7" ht="12.75">
      <c r="A57" s="4" t="s">
        <v>111</v>
      </c>
      <c r="B57" s="23">
        <v>74</v>
      </c>
      <c r="C57" s="21">
        <v>7</v>
      </c>
      <c r="D57" s="21">
        <v>2</v>
      </c>
      <c r="E57" s="13" t="s">
        <v>135</v>
      </c>
      <c r="F57" s="26">
        <v>610</v>
      </c>
      <c r="G57" s="16">
        <v>717.2</v>
      </c>
    </row>
    <row r="58" spans="1:7" ht="25.5">
      <c r="A58" s="4" t="s">
        <v>158</v>
      </c>
      <c r="B58" s="23">
        <v>74</v>
      </c>
      <c r="C58" s="21">
        <v>7</v>
      </c>
      <c r="D58" s="21">
        <v>2</v>
      </c>
      <c r="E58" s="13" t="s">
        <v>64</v>
      </c>
      <c r="F58" s="26"/>
      <c r="G58" s="16">
        <f>G59+G60</f>
        <v>4684</v>
      </c>
    </row>
    <row r="59" spans="1:7" ht="25.5">
      <c r="A59" s="4" t="s">
        <v>91</v>
      </c>
      <c r="B59" s="23">
        <v>74</v>
      </c>
      <c r="C59" s="21">
        <v>7</v>
      </c>
      <c r="D59" s="21">
        <v>2</v>
      </c>
      <c r="E59" s="13" t="s">
        <v>64</v>
      </c>
      <c r="F59" s="26">
        <v>200</v>
      </c>
      <c r="G59" s="16">
        <v>4084</v>
      </c>
    </row>
    <row r="60" spans="1:7" ht="12.75">
      <c r="A60" s="4" t="s">
        <v>111</v>
      </c>
      <c r="B60" s="23">
        <v>74</v>
      </c>
      <c r="C60" s="21">
        <v>7</v>
      </c>
      <c r="D60" s="21">
        <v>2</v>
      </c>
      <c r="E60" s="13" t="s">
        <v>64</v>
      </c>
      <c r="F60" s="26">
        <v>610</v>
      </c>
      <c r="G60" s="16">
        <v>600</v>
      </c>
    </row>
    <row r="61" spans="1:7" ht="12.75">
      <c r="A61" s="4" t="s">
        <v>52</v>
      </c>
      <c r="B61" s="23">
        <v>74</v>
      </c>
      <c r="C61" s="21">
        <v>7</v>
      </c>
      <c r="D61" s="21">
        <v>3</v>
      </c>
      <c r="E61" s="13"/>
      <c r="F61" s="26"/>
      <c r="G61" s="16">
        <f>G62+G66+G68+G70</f>
        <v>12139.4</v>
      </c>
    </row>
    <row r="62" spans="1:7" ht="25.5">
      <c r="A62" s="4" t="s">
        <v>119</v>
      </c>
      <c r="B62" s="23">
        <v>74</v>
      </c>
      <c r="C62" s="21">
        <v>7</v>
      </c>
      <c r="D62" s="21">
        <v>3</v>
      </c>
      <c r="E62" s="13" t="s">
        <v>56</v>
      </c>
      <c r="F62" s="26"/>
      <c r="G62" s="16">
        <f>G63+G64+G65</f>
        <v>1099.4</v>
      </c>
    </row>
    <row r="63" spans="1:7" ht="51">
      <c r="A63" s="4" t="s">
        <v>83</v>
      </c>
      <c r="B63" s="23">
        <v>74</v>
      </c>
      <c r="C63" s="21">
        <v>7</v>
      </c>
      <c r="D63" s="21">
        <v>3</v>
      </c>
      <c r="E63" s="13" t="s">
        <v>56</v>
      </c>
      <c r="F63" s="26">
        <v>100</v>
      </c>
      <c r="G63" s="16">
        <v>150</v>
      </c>
    </row>
    <row r="64" spans="1:7" ht="25.5">
      <c r="A64" s="4" t="s">
        <v>91</v>
      </c>
      <c r="B64" s="23">
        <v>74</v>
      </c>
      <c r="C64" s="21">
        <v>7</v>
      </c>
      <c r="D64" s="21">
        <v>3</v>
      </c>
      <c r="E64" s="13" t="s">
        <v>56</v>
      </c>
      <c r="F64" s="26">
        <v>200</v>
      </c>
      <c r="G64" s="16">
        <v>907.9</v>
      </c>
    </row>
    <row r="65" spans="1:7" ht="12.75">
      <c r="A65" s="4" t="s">
        <v>92</v>
      </c>
      <c r="B65" s="23">
        <v>74</v>
      </c>
      <c r="C65" s="21">
        <v>7</v>
      </c>
      <c r="D65" s="21">
        <v>3</v>
      </c>
      <c r="E65" s="13" t="s">
        <v>56</v>
      </c>
      <c r="F65" s="26">
        <v>800</v>
      </c>
      <c r="G65" s="16">
        <v>41.5</v>
      </c>
    </row>
    <row r="66" spans="1:7" ht="25.5">
      <c r="A66" s="4" t="s">
        <v>119</v>
      </c>
      <c r="B66" s="23">
        <v>74</v>
      </c>
      <c r="C66" s="21">
        <v>7</v>
      </c>
      <c r="D66" s="21">
        <v>3</v>
      </c>
      <c r="E66" s="13" t="s">
        <v>109</v>
      </c>
      <c r="F66" s="26"/>
      <c r="G66" s="16">
        <f>G67</f>
        <v>10490</v>
      </c>
    </row>
    <row r="67" spans="1:7" ht="51">
      <c r="A67" s="4" t="s">
        <v>83</v>
      </c>
      <c r="B67" s="23">
        <v>74</v>
      </c>
      <c r="C67" s="21">
        <v>7</v>
      </c>
      <c r="D67" s="21">
        <v>3</v>
      </c>
      <c r="E67" s="13" t="s">
        <v>109</v>
      </c>
      <c r="F67" s="26">
        <v>100</v>
      </c>
      <c r="G67" s="16">
        <v>10490</v>
      </c>
    </row>
    <row r="68" spans="1:7" ht="12.75">
      <c r="A68" s="4" t="s">
        <v>97</v>
      </c>
      <c r="B68" s="23">
        <v>74</v>
      </c>
      <c r="C68" s="21">
        <v>7</v>
      </c>
      <c r="D68" s="21">
        <v>3</v>
      </c>
      <c r="E68" s="13" t="s">
        <v>96</v>
      </c>
      <c r="F68" s="26"/>
      <c r="G68" s="16">
        <f>G69</f>
        <v>50</v>
      </c>
    </row>
    <row r="69" spans="1:7" ht="25.5">
      <c r="A69" s="4" t="s">
        <v>91</v>
      </c>
      <c r="B69" s="23">
        <v>74</v>
      </c>
      <c r="C69" s="21">
        <v>7</v>
      </c>
      <c r="D69" s="21">
        <v>3</v>
      </c>
      <c r="E69" s="13" t="s">
        <v>96</v>
      </c>
      <c r="F69" s="26">
        <v>200</v>
      </c>
      <c r="G69" s="16">
        <v>50</v>
      </c>
    </row>
    <row r="70" spans="1:7" ht="25.5">
      <c r="A70" s="4" t="s">
        <v>158</v>
      </c>
      <c r="B70" s="23">
        <v>74</v>
      </c>
      <c r="C70" s="21">
        <v>7</v>
      </c>
      <c r="D70" s="21">
        <v>3</v>
      </c>
      <c r="E70" s="13" t="s">
        <v>64</v>
      </c>
      <c r="F70" s="26"/>
      <c r="G70" s="16">
        <f>G71</f>
        <v>500</v>
      </c>
    </row>
    <row r="71" spans="1:7" s="8" customFormat="1" ht="25.5">
      <c r="A71" s="4" t="s">
        <v>91</v>
      </c>
      <c r="B71" s="23">
        <v>74</v>
      </c>
      <c r="C71" s="21">
        <v>7</v>
      </c>
      <c r="D71" s="21">
        <v>3</v>
      </c>
      <c r="E71" s="13" t="s">
        <v>64</v>
      </c>
      <c r="F71" s="26">
        <v>200</v>
      </c>
      <c r="G71" s="16">
        <v>500</v>
      </c>
    </row>
    <row r="72" spans="1:7" ht="12.75">
      <c r="A72" s="4" t="s">
        <v>21</v>
      </c>
      <c r="B72" s="23">
        <v>74</v>
      </c>
      <c r="C72" s="21">
        <v>7</v>
      </c>
      <c r="D72" s="21">
        <v>7</v>
      </c>
      <c r="E72" s="13"/>
      <c r="F72" s="26"/>
      <c r="G72" s="16">
        <f>G73+G75+G77</f>
        <v>4356.6</v>
      </c>
    </row>
    <row r="73" spans="1:7" ht="12.75">
      <c r="A73" s="4" t="s">
        <v>22</v>
      </c>
      <c r="B73" s="23">
        <v>74</v>
      </c>
      <c r="C73" s="21">
        <v>7</v>
      </c>
      <c r="D73" s="21">
        <v>7</v>
      </c>
      <c r="E73" s="13">
        <v>2130016420</v>
      </c>
      <c r="F73" s="26"/>
      <c r="G73" s="16">
        <f>G74</f>
        <v>19.4</v>
      </c>
    </row>
    <row r="74" spans="1:7" ht="25.5">
      <c r="A74" s="4" t="s">
        <v>91</v>
      </c>
      <c r="B74" s="23">
        <v>74</v>
      </c>
      <c r="C74" s="21">
        <v>7</v>
      </c>
      <c r="D74" s="21">
        <v>7</v>
      </c>
      <c r="E74" s="13">
        <v>2130016420</v>
      </c>
      <c r="F74" s="26">
        <v>200</v>
      </c>
      <c r="G74" s="16">
        <v>19.4</v>
      </c>
    </row>
    <row r="75" spans="1:7" ht="12.75">
      <c r="A75" s="4" t="s">
        <v>23</v>
      </c>
      <c r="B75" s="23">
        <v>74</v>
      </c>
      <c r="C75" s="21">
        <v>7</v>
      </c>
      <c r="D75" s="21">
        <v>7</v>
      </c>
      <c r="E75" s="13">
        <v>2130016450</v>
      </c>
      <c r="F75" s="26"/>
      <c r="G75" s="16">
        <f>G76</f>
        <v>378</v>
      </c>
    </row>
    <row r="76" spans="1:7" ht="25.5">
      <c r="A76" s="4" t="s">
        <v>91</v>
      </c>
      <c r="B76" s="23">
        <v>74</v>
      </c>
      <c r="C76" s="21">
        <v>7</v>
      </c>
      <c r="D76" s="21">
        <v>7</v>
      </c>
      <c r="E76" s="13">
        <v>2130016450</v>
      </c>
      <c r="F76" s="26">
        <v>200</v>
      </c>
      <c r="G76" s="16">
        <v>378</v>
      </c>
    </row>
    <row r="77" spans="1:7" ht="12.75">
      <c r="A77" s="4" t="s">
        <v>121</v>
      </c>
      <c r="B77" s="23">
        <v>74</v>
      </c>
      <c r="C77" s="21">
        <v>7</v>
      </c>
      <c r="D77" s="21">
        <v>7</v>
      </c>
      <c r="E77" s="13" t="s">
        <v>120</v>
      </c>
      <c r="F77" s="26"/>
      <c r="G77" s="16">
        <f>G78+G79+G80</f>
        <v>3959.2000000000003</v>
      </c>
    </row>
    <row r="78" spans="1:7" ht="51">
      <c r="A78" s="4" t="s">
        <v>83</v>
      </c>
      <c r="B78" s="23">
        <v>74</v>
      </c>
      <c r="C78" s="21">
        <v>7</v>
      </c>
      <c r="D78" s="21">
        <v>7</v>
      </c>
      <c r="E78" s="13" t="s">
        <v>120</v>
      </c>
      <c r="F78" s="26">
        <v>100</v>
      </c>
      <c r="G78" s="16">
        <v>1717.9</v>
      </c>
    </row>
    <row r="79" spans="1:7" ht="25.5">
      <c r="A79" s="4" t="s">
        <v>91</v>
      </c>
      <c r="B79" s="23">
        <v>74</v>
      </c>
      <c r="C79" s="21">
        <v>7</v>
      </c>
      <c r="D79" s="21">
        <v>7</v>
      </c>
      <c r="E79" s="13" t="s">
        <v>120</v>
      </c>
      <c r="F79" s="26">
        <v>200</v>
      </c>
      <c r="G79" s="16">
        <v>2189.5</v>
      </c>
    </row>
    <row r="80" spans="1:7" ht="12.75">
      <c r="A80" s="4" t="s">
        <v>92</v>
      </c>
      <c r="B80" s="23">
        <v>74</v>
      </c>
      <c r="C80" s="21">
        <v>7</v>
      </c>
      <c r="D80" s="21">
        <v>7</v>
      </c>
      <c r="E80" s="13" t="s">
        <v>120</v>
      </c>
      <c r="F80" s="26">
        <v>800</v>
      </c>
      <c r="G80" s="16">
        <v>51.8</v>
      </c>
    </row>
    <row r="81" spans="1:7" ht="12.75">
      <c r="A81" s="4" t="s">
        <v>24</v>
      </c>
      <c r="B81" s="23">
        <v>74</v>
      </c>
      <c r="C81" s="21">
        <v>7</v>
      </c>
      <c r="D81" s="21">
        <v>9</v>
      </c>
      <c r="E81" s="13"/>
      <c r="F81" s="26"/>
      <c r="G81" s="16">
        <f>G82+G86+G89+G92</f>
        <v>7772.1</v>
      </c>
    </row>
    <row r="82" spans="1:7" ht="12.75">
      <c r="A82" s="4" t="s">
        <v>25</v>
      </c>
      <c r="B82" s="23">
        <v>74</v>
      </c>
      <c r="C82" s="21">
        <v>7</v>
      </c>
      <c r="D82" s="21">
        <v>9</v>
      </c>
      <c r="E82" s="13" t="s">
        <v>65</v>
      </c>
      <c r="F82" s="26"/>
      <c r="G82" s="16">
        <f>G83+G84+G85</f>
        <v>3942.7</v>
      </c>
    </row>
    <row r="83" spans="1:7" ht="51">
      <c r="A83" s="4" t="s">
        <v>83</v>
      </c>
      <c r="B83" s="23">
        <v>74</v>
      </c>
      <c r="C83" s="21">
        <v>7</v>
      </c>
      <c r="D83" s="21">
        <v>9</v>
      </c>
      <c r="E83" s="13" t="s">
        <v>65</v>
      </c>
      <c r="F83" s="26">
        <v>100</v>
      </c>
      <c r="G83" s="16">
        <v>2786.1</v>
      </c>
    </row>
    <row r="84" spans="1:7" ht="25.5">
      <c r="A84" s="4" t="s">
        <v>91</v>
      </c>
      <c r="B84" s="23">
        <v>74</v>
      </c>
      <c r="C84" s="21">
        <v>7</v>
      </c>
      <c r="D84" s="21">
        <v>9</v>
      </c>
      <c r="E84" s="13" t="s">
        <v>65</v>
      </c>
      <c r="F84" s="26">
        <v>200</v>
      </c>
      <c r="G84" s="16">
        <v>1152.1</v>
      </c>
    </row>
    <row r="85" spans="1:7" ht="12.75">
      <c r="A85" s="4" t="s">
        <v>92</v>
      </c>
      <c r="B85" s="23">
        <v>74</v>
      </c>
      <c r="C85" s="21">
        <v>7</v>
      </c>
      <c r="D85" s="21">
        <v>9</v>
      </c>
      <c r="E85" s="13" t="s">
        <v>65</v>
      </c>
      <c r="F85" s="26">
        <v>800</v>
      </c>
      <c r="G85" s="16">
        <v>4.5</v>
      </c>
    </row>
    <row r="86" spans="1:7" ht="51">
      <c r="A86" s="4" t="s">
        <v>143</v>
      </c>
      <c r="B86" s="23">
        <v>74</v>
      </c>
      <c r="C86" s="21">
        <v>7</v>
      </c>
      <c r="D86" s="21">
        <v>9</v>
      </c>
      <c r="E86" s="13" t="s">
        <v>66</v>
      </c>
      <c r="F86" s="26"/>
      <c r="G86" s="16">
        <f>G87+G88</f>
        <v>583.3</v>
      </c>
    </row>
    <row r="87" spans="1:7" ht="51">
      <c r="A87" s="4" t="s">
        <v>83</v>
      </c>
      <c r="B87" s="23">
        <v>74</v>
      </c>
      <c r="C87" s="21">
        <v>7</v>
      </c>
      <c r="D87" s="21">
        <v>9</v>
      </c>
      <c r="E87" s="13" t="s">
        <v>66</v>
      </c>
      <c r="F87" s="26">
        <v>100</v>
      </c>
      <c r="G87" s="16">
        <v>573.8</v>
      </c>
    </row>
    <row r="88" spans="1:7" ht="25.5">
      <c r="A88" s="4" t="s">
        <v>91</v>
      </c>
      <c r="B88" s="23">
        <v>74</v>
      </c>
      <c r="C88" s="21">
        <v>7</v>
      </c>
      <c r="D88" s="21">
        <v>9</v>
      </c>
      <c r="E88" s="13" t="s">
        <v>66</v>
      </c>
      <c r="F88" s="26">
        <v>200</v>
      </c>
      <c r="G88" s="16">
        <v>9.5</v>
      </c>
    </row>
    <row r="89" spans="1:7" ht="51">
      <c r="A89" s="4" t="s">
        <v>15</v>
      </c>
      <c r="B89" s="23">
        <v>74</v>
      </c>
      <c r="C89" s="21">
        <v>7</v>
      </c>
      <c r="D89" s="21">
        <v>9</v>
      </c>
      <c r="E89" s="13" t="s">
        <v>59</v>
      </c>
      <c r="F89" s="26"/>
      <c r="G89" s="16">
        <f>G90+G91</f>
        <v>3207.1</v>
      </c>
    </row>
    <row r="90" spans="1:7" ht="51">
      <c r="A90" s="4" t="s">
        <v>83</v>
      </c>
      <c r="B90" s="23">
        <v>74</v>
      </c>
      <c r="C90" s="21">
        <v>7</v>
      </c>
      <c r="D90" s="21">
        <v>9</v>
      </c>
      <c r="E90" s="13" t="s">
        <v>59</v>
      </c>
      <c r="F90" s="26">
        <v>100</v>
      </c>
      <c r="G90" s="16">
        <v>3076.1</v>
      </c>
    </row>
    <row r="91" spans="1:7" ht="25.5">
      <c r="A91" s="4" t="s">
        <v>91</v>
      </c>
      <c r="B91" s="23">
        <v>74</v>
      </c>
      <c r="C91" s="21">
        <v>7</v>
      </c>
      <c r="D91" s="21">
        <v>9</v>
      </c>
      <c r="E91" s="13" t="s">
        <v>59</v>
      </c>
      <c r="F91" s="26">
        <v>200</v>
      </c>
      <c r="G91" s="16">
        <v>131</v>
      </c>
    </row>
    <row r="92" spans="1:7" ht="25.5">
      <c r="A92" s="4" t="s">
        <v>108</v>
      </c>
      <c r="B92" s="23">
        <v>74</v>
      </c>
      <c r="C92" s="21">
        <v>7</v>
      </c>
      <c r="D92" s="21">
        <v>9</v>
      </c>
      <c r="E92" s="13" t="s">
        <v>107</v>
      </c>
      <c r="F92" s="26"/>
      <c r="G92" s="16">
        <f>G93</f>
        <v>39</v>
      </c>
    </row>
    <row r="93" spans="1:7" ht="25.5">
      <c r="A93" s="4" t="s">
        <v>112</v>
      </c>
      <c r="B93" s="23">
        <v>74</v>
      </c>
      <c r="C93" s="21">
        <v>7</v>
      </c>
      <c r="D93" s="21">
        <v>9</v>
      </c>
      <c r="E93" s="13" t="s">
        <v>107</v>
      </c>
      <c r="F93" s="26">
        <v>320</v>
      </c>
      <c r="G93" s="16">
        <v>39</v>
      </c>
    </row>
    <row r="94" spans="1:7" ht="12.75">
      <c r="A94" s="4" t="s">
        <v>26</v>
      </c>
      <c r="B94" s="23">
        <v>74</v>
      </c>
      <c r="C94" s="21">
        <v>10</v>
      </c>
      <c r="D94" s="21"/>
      <c r="E94" s="13"/>
      <c r="F94" s="26"/>
      <c r="G94" s="16">
        <f>G95</f>
        <v>21033</v>
      </c>
    </row>
    <row r="95" spans="1:7" ht="12.75">
      <c r="A95" s="4" t="s">
        <v>27</v>
      </c>
      <c r="B95" s="23">
        <v>74</v>
      </c>
      <c r="C95" s="21">
        <v>10</v>
      </c>
      <c r="D95" s="21">
        <v>4</v>
      </c>
      <c r="E95" s="13"/>
      <c r="F95" s="26"/>
      <c r="G95" s="16">
        <f>G96+G99</f>
        <v>21033</v>
      </c>
    </row>
    <row r="96" spans="1:7" ht="51">
      <c r="A96" s="4" t="s">
        <v>122</v>
      </c>
      <c r="B96" s="23">
        <v>74</v>
      </c>
      <c r="C96" s="21">
        <v>10</v>
      </c>
      <c r="D96" s="21">
        <v>4</v>
      </c>
      <c r="E96" s="13" t="s">
        <v>123</v>
      </c>
      <c r="F96" s="26"/>
      <c r="G96" s="16">
        <f>G97+G98</f>
        <v>2838</v>
      </c>
    </row>
    <row r="97" spans="1:7" ht="25.5">
      <c r="A97" s="4" t="s">
        <v>91</v>
      </c>
      <c r="B97" s="23">
        <v>74</v>
      </c>
      <c r="C97" s="21">
        <v>10</v>
      </c>
      <c r="D97" s="21">
        <v>4</v>
      </c>
      <c r="E97" s="13">
        <v>9040070700</v>
      </c>
      <c r="F97" s="26">
        <v>200</v>
      </c>
      <c r="G97" s="16">
        <v>2.5</v>
      </c>
    </row>
    <row r="98" spans="1:7" ht="25.5">
      <c r="A98" s="4" t="s">
        <v>112</v>
      </c>
      <c r="B98" s="23">
        <v>74</v>
      </c>
      <c r="C98" s="21">
        <v>10</v>
      </c>
      <c r="D98" s="21">
        <v>4</v>
      </c>
      <c r="E98" s="13">
        <v>9040070700</v>
      </c>
      <c r="F98" s="26">
        <v>320</v>
      </c>
      <c r="G98" s="16">
        <v>2835.5</v>
      </c>
    </row>
    <row r="99" spans="1:7" ht="38.25">
      <c r="A99" s="4" t="s">
        <v>124</v>
      </c>
      <c r="B99" s="23">
        <v>74</v>
      </c>
      <c r="C99" s="21">
        <v>10</v>
      </c>
      <c r="D99" s="21">
        <v>4</v>
      </c>
      <c r="E99" s="13" t="s">
        <v>115</v>
      </c>
      <c r="F99" s="26"/>
      <c r="G99" s="16">
        <f>G100+G101+G102</f>
        <v>18195</v>
      </c>
    </row>
    <row r="100" spans="1:7" ht="25.5">
      <c r="A100" s="4" t="s">
        <v>91</v>
      </c>
      <c r="B100" s="23">
        <v>74</v>
      </c>
      <c r="C100" s="21">
        <v>10</v>
      </c>
      <c r="D100" s="21">
        <v>4</v>
      </c>
      <c r="E100" s="13" t="s">
        <v>115</v>
      </c>
      <c r="F100" s="26">
        <v>200</v>
      </c>
      <c r="G100" s="16">
        <v>47</v>
      </c>
    </row>
    <row r="101" spans="1:7" ht="12.75">
      <c r="A101" s="4" t="s">
        <v>116</v>
      </c>
      <c r="B101" s="23">
        <v>74</v>
      </c>
      <c r="C101" s="21">
        <v>10</v>
      </c>
      <c r="D101" s="21">
        <v>4</v>
      </c>
      <c r="E101" s="13" t="s">
        <v>115</v>
      </c>
      <c r="F101" s="26">
        <v>310</v>
      </c>
      <c r="G101" s="16">
        <v>15153</v>
      </c>
    </row>
    <row r="102" spans="1:7" ht="25.5">
      <c r="A102" s="4" t="s">
        <v>112</v>
      </c>
      <c r="B102" s="23">
        <v>74</v>
      </c>
      <c r="C102" s="21">
        <v>10</v>
      </c>
      <c r="D102" s="21">
        <v>4</v>
      </c>
      <c r="E102" s="13" t="s">
        <v>115</v>
      </c>
      <c r="F102" s="26">
        <v>320</v>
      </c>
      <c r="G102" s="16">
        <v>2995</v>
      </c>
    </row>
  </sheetData>
  <sheetProtection/>
  <mergeCells count="9">
    <mergeCell ref="A1:G1"/>
    <mergeCell ref="A3:G3"/>
    <mergeCell ref="A4:G4"/>
    <mergeCell ref="A5:G5"/>
    <mergeCell ref="A8:G8"/>
    <mergeCell ref="A9:A10"/>
    <mergeCell ref="B9:F9"/>
    <mergeCell ref="C10:D10"/>
    <mergeCell ref="G9:G10"/>
  </mergeCells>
  <printOptions/>
  <pageMargins left="0.7086614173228347" right="0.31496062992125984" top="0.7480314960629921" bottom="0.7480314960629921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Суетина</cp:lastModifiedBy>
  <cp:lastPrinted>2020-12-23T08:15:18Z</cp:lastPrinted>
  <dcterms:created xsi:type="dcterms:W3CDTF">2016-12-13T09:01:06Z</dcterms:created>
  <dcterms:modified xsi:type="dcterms:W3CDTF">2021-12-29T09:04:09Z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