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7140" windowHeight="9360" tabRatio="863" activeTab="0"/>
  </bookViews>
  <sheets>
    <sheet name="Михайловское" sheetId="1" r:id="rId1"/>
    <sheet name="ДСУ-4" sheetId="2" state="hidden" r:id="rId2"/>
    <sheet name="Обской мост" sheetId="3" state="hidden" r:id="rId3"/>
  </sheets>
  <definedNames>
    <definedName name="_xlnm.Print_Area" localSheetId="1">'ДСУ-4'!$A$1:$AF$33</definedName>
    <definedName name="_xlnm.Print_Area" localSheetId="0">'Михайловское'!$A$1:$AF$243</definedName>
    <definedName name="_xlnm.Print_Area" localSheetId="2">'Обской мост'!$A$1:$AF$33</definedName>
  </definedNames>
  <calcPr fullCalcOnLoad="1"/>
</workbook>
</file>

<file path=xl/sharedStrings.xml><?xml version="1.0" encoding="utf-8"?>
<sst xmlns="http://schemas.openxmlformats.org/spreadsheetml/2006/main" count="801" uniqueCount="226">
  <si>
    <t>К-10</t>
  </si>
  <si>
    <t>Наименование дорог</t>
  </si>
  <si>
    <t>Код дороги</t>
  </si>
  <si>
    <t>Конец. км</t>
  </si>
  <si>
    <t>Город.черта (не облуживается ДРСУ (ДСУ))</t>
  </si>
  <si>
    <t xml:space="preserve">Всего  на обслуживании км </t>
  </si>
  <si>
    <t>В том числе</t>
  </si>
  <si>
    <t>Мосты</t>
  </si>
  <si>
    <t>Трубы</t>
  </si>
  <si>
    <t>Всего км</t>
  </si>
  <si>
    <t>ц/б</t>
  </si>
  <si>
    <t>а/б</t>
  </si>
  <si>
    <t>ч/г</t>
  </si>
  <si>
    <t>ВСЕГО</t>
  </si>
  <si>
    <t>ж/б</t>
  </si>
  <si>
    <t>металл</t>
  </si>
  <si>
    <t>Дерев.</t>
  </si>
  <si>
    <t>шт</t>
  </si>
  <si>
    <t>П.м</t>
  </si>
  <si>
    <t>п.м</t>
  </si>
  <si>
    <t>дерево</t>
  </si>
  <si>
    <t>Техн.категория дороги</t>
  </si>
  <si>
    <t>Щеб./  грав.</t>
  </si>
  <si>
    <t>Федеральные</t>
  </si>
  <si>
    <t>Всего</t>
  </si>
  <si>
    <t>ПЕРЕЧЕНЬ</t>
  </si>
  <si>
    <t>Межмуниципальные</t>
  </si>
  <si>
    <t>В границах населенного пункта на обслуживании</t>
  </si>
  <si>
    <t>в том числе:</t>
  </si>
  <si>
    <t>Всего км  с тверд. Покрыт.</t>
  </si>
  <si>
    <t>Протяженность а/д с твердым покрытием, км</t>
  </si>
  <si>
    <t>грунтовые дороги   км</t>
  </si>
  <si>
    <t>От… до, км</t>
  </si>
  <si>
    <t>Начало. км</t>
  </si>
  <si>
    <t>Региональные</t>
  </si>
  <si>
    <t>Межмун.+Региональные.</t>
  </si>
  <si>
    <t xml:space="preserve">Региональные </t>
  </si>
  <si>
    <t xml:space="preserve">Межмуниципальные </t>
  </si>
  <si>
    <t>Автомобильных дорог, обслуживаемых Барнаульским ДСУ-4 на 01.01.2014 г.</t>
  </si>
  <si>
    <t>Автомобильных дорог, обслуживаемых ГУП "Обской мост"  на 01.01.2014 г.</t>
  </si>
  <si>
    <t xml:space="preserve">Муниципальные </t>
  </si>
  <si>
    <t>Всего:</t>
  </si>
  <si>
    <t>В границах населенного пункта</t>
  </si>
  <si>
    <t>населенный пункт</t>
  </si>
  <si>
    <t>Наименование дорог муниципального значения</t>
  </si>
  <si>
    <t>Всего км дороги</t>
  </si>
  <si>
    <t xml:space="preserve">Начало (.№дома, км) </t>
  </si>
  <si>
    <t>Конец( № дома, км)</t>
  </si>
  <si>
    <t>автомобильных дорог местного значения   Михайловского  района (в т.ч. городских округов и сельских поселений)</t>
  </si>
  <si>
    <t>ул. Гоголя</t>
  </si>
  <si>
    <t>с.Ащегуль</t>
  </si>
  <si>
    <t>ул.Ленина</t>
  </si>
  <si>
    <t>ул.Молодежная</t>
  </si>
  <si>
    <t>К-12</t>
  </si>
  <si>
    <t>К-13</t>
  </si>
  <si>
    <t>К-14</t>
  </si>
  <si>
    <t>К-15</t>
  </si>
  <si>
    <t>К-16</t>
  </si>
  <si>
    <t>К-17</t>
  </si>
  <si>
    <t>К-19</t>
  </si>
  <si>
    <t>К-20</t>
  </si>
  <si>
    <t>ул.Набережная</t>
  </si>
  <si>
    <t>ул.Петухова</t>
  </si>
  <si>
    <t>ул.Смоленская</t>
  </si>
  <si>
    <t>Дорога на мехток</t>
  </si>
  <si>
    <t>Дорога на кладбище</t>
  </si>
  <si>
    <t>итого</t>
  </si>
  <si>
    <t>ул.Школьная</t>
  </si>
  <si>
    <t>ул.горького</t>
  </si>
  <si>
    <t>с.Бастан</t>
  </si>
  <si>
    <t>ул.Кирова</t>
  </si>
  <si>
    <t>ул. К-Маркса</t>
  </si>
  <si>
    <t>ул.Мира</t>
  </si>
  <si>
    <t>ул. Пушкина</t>
  </si>
  <si>
    <t>ул.Садовая</t>
  </si>
  <si>
    <t>с.Назаровка</t>
  </si>
  <si>
    <t>ул.Губина</t>
  </si>
  <si>
    <t>ул.Западная</t>
  </si>
  <si>
    <t>ул.Тобольская</t>
  </si>
  <si>
    <t>ул. Целинная</t>
  </si>
  <si>
    <t>пер.Тракторный</t>
  </si>
  <si>
    <t>Дорога на ферму</t>
  </si>
  <si>
    <t>с. Николаевка-ст. Никол-ка</t>
  </si>
  <si>
    <t>с.Николаевка</t>
  </si>
  <si>
    <t>ул.Адаменко</t>
  </si>
  <si>
    <t>ул.Восточная</t>
  </si>
  <si>
    <t>ул.Евдакимова</t>
  </si>
  <si>
    <t>ул.Леткиных</t>
  </si>
  <si>
    <t>ул.Лисевцевых</t>
  </si>
  <si>
    <t>ул.Новая</t>
  </si>
  <si>
    <t>ул.Советская</t>
  </si>
  <si>
    <t>ул.Полевая (ст. Никол-ка)</t>
  </si>
  <si>
    <t xml:space="preserve">ул.Шоссейная </t>
  </si>
  <si>
    <t>п. Иркутск</t>
  </si>
  <si>
    <t>с.Неводное</t>
  </si>
  <si>
    <t>ул.Гришаниных</t>
  </si>
  <si>
    <t>ул. Кравченко</t>
  </si>
  <si>
    <t>ул.Назаренко</t>
  </si>
  <si>
    <t xml:space="preserve">ул.Соколовых </t>
  </si>
  <si>
    <t>дорога к с. Иркутск</t>
  </si>
  <si>
    <t>дорога к с. Неводное</t>
  </si>
  <si>
    <t>ул. Восточная</t>
  </si>
  <si>
    <t>с. Полуямки</t>
  </si>
  <si>
    <t>ул.Гагарина</t>
  </si>
  <si>
    <t>ул.Кирпичная</t>
  </si>
  <si>
    <t>ул.Крупская</t>
  </si>
  <si>
    <t>ул. Ленина</t>
  </si>
  <si>
    <t>ул. Молодежная</t>
  </si>
  <si>
    <t>ул.Назаровская</t>
  </si>
  <si>
    <t>ул.Партизанская</t>
  </si>
  <si>
    <t>ул.Титова</t>
  </si>
  <si>
    <t>Дорога в КФХ</t>
  </si>
  <si>
    <t>с.Ракиты</t>
  </si>
  <si>
    <t>ул.1-ая Заозерная</t>
  </si>
  <si>
    <t>ул. 2-ая Заозерная</t>
  </si>
  <si>
    <t>ул.100-летия</t>
  </si>
  <si>
    <t>ул.Боровая</t>
  </si>
  <si>
    <t>ул.Предозерная</t>
  </si>
  <si>
    <t>ул.Пролетарская</t>
  </si>
  <si>
    <t>ул.Пугачева</t>
  </si>
  <si>
    <t>ул.Пушкина</t>
  </si>
  <si>
    <t>ул.Савицкого</t>
  </si>
  <si>
    <t>ул.Степная</t>
  </si>
  <si>
    <t>ул.Украинская</t>
  </si>
  <si>
    <t>Заед Мира -1</t>
  </si>
  <si>
    <t>р.п. Малиное озеро</t>
  </si>
  <si>
    <t>Заед Мира -3</t>
  </si>
  <si>
    <t>Заед Мира -4</t>
  </si>
  <si>
    <t>к-10</t>
  </si>
  <si>
    <t>Пер.Малиновский</t>
  </si>
  <si>
    <t>Пер.Заводской</t>
  </si>
  <si>
    <t>Пер.Мира-1</t>
  </si>
  <si>
    <t>Пер.Мира-2</t>
  </si>
  <si>
    <t>Пер.Мира-3</t>
  </si>
  <si>
    <t>Пер.Мира-4</t>
  </si>
  <si>
    <t>Пер.Октябрьский</t>
  </si>
  <si>
    <t>Пер.Первомайский</t>
  </si>
  <si>
    <t>Пер.Школьный</t>
  </si>
  <si>
    <t>ул.Базарная</t>
  </si>
  <si>
    <t>Ул. Боровая</t>
  </si>
  <si>
    <t>ул.Вокзальная</t>
  </si>
  <si>
    <t>ул.Геолком</t>
  </si>
  <si>
    <t>ул.Джамбула</t>
  </si>
  <si>
    <t>ул.Калинина</t>
  </si>
  <si>
    <t>ул.К.Маркса</t>
  </si>
  <si>
    <t>ул.Кутузова</t>
  </si>
  <si>
    <t>ул.Лесопильная</t>
  </si>
  <si>
    <t>ул.Ломоносова</t>
  </si>
  <si>
    <t>ул.Малиновая</t>
  </si>
  <si>
    <t>ул.Мамонтова</t>
  </si>
  <si>
    <t>микр-рн Лесозавода</t>
  </si>
  <si>
    <t>ул.Новый кордон</t>
  </si>
  <si>
    <t>ул.Озерная</t>
  </si>
  <si>
    <t>ул.Покрышкина</t>
  </si>
  <si>
    <t>ул.Ремесленная</t>
  </si>
  <si>
    <t>ул.Тельмана</t>
  </si>
  <si>
    <t>ул.Центральная</t>
  </si>
  <si>
    <t>ул.Чайковского</t>
  </si>
  <si>
    <t>ул.Чапаева</t>
  </si>
  <si>
    <t>ул.Чкалова</t>
  </si>
  <si>
    <t>ул.Энгельса</t>
  </si>
  <si>
    <t>дорога на христ.кладбище</t>
  </si>
  <si>
    <t>дорога на мусульм.кладбище</t>
  </si>
  <si>
    <t>с. Михайловское</t>
  </si>
  <si>
    <t>ул.100-лет Михайловского</t>
  </si>
  <si>
    <t>Ул 30 лет Победы</t>
  </si>
  <si>
    <t>Ул. 30 лет Целины</t>
  </si>
  <si>
    <t>Ул. 40 лет Победы</t>
  </si>
  <si>
    <t>Ул. 50 лет Победы</t>
  </si>
  <si>
    <t>Ул.Аэропорт</t>
  </si>
  <si>
    <t>Ул.Автомобильная</t>
  </si>
  <si>
    <t>Ул.Береговая</t>
  </si>
  <si>
    <t>Ул.Боровая</t>
  </si>
  <si>
    <t>Ул.Буденого</t>
  </si>
  <si>
    <t>Ул. Вокзальная</t>
  </si>
  <si>
    <t>Ул.Восточная</t>
  </si>
  <si>
    <t>Ул.Гагарина</t>
  </si>
  <si>
    <t>Ул.Гоголя</t>
  </si>
  <si>
    <t>Ул.Горького</t>
  </si>
  <si>
    <t>Ул.Димитрова</t>
  </si>
  <si>
    <t>Ул.Железнодорожная</t>
  </si>
  <si>
    <t>ул.Зеленая</t>
  </si>
  <si>
    <t>пер.1й Калининский</t>
  </si>
  <si>
    <t>пер.2й Калининский</t>
  </si>
  <si>
    <t>пер.3й Калининский</t>
  </si>
  <si>
    <t>пер.4й Калининский</t>
  </si>
  <si>
    <t>ул.Красноармейская</t>
  </si>
  <si>
    <t>ул.Л,Толстова</t>
  </si>
  <si>
    <t>ул.Крупской</t>
  </si>
  <si>
    <t>ул.Лесная</t>
  </si>
  <si>
    <t>ул.Линейная</t>
  </si>
  <si>
    <t>ул.Локомативная</t>
  </si>
  <si>
    <t>ул.Луговая</t>
  </si>
  <si>
    <t>ул.Милиараторов</t>
  </si>
  <si>
    <t>ул.Морозова</t>
  </si>
  <si>
    <t>ул.Некрасова</t>
  </si>
  <si>
    <t>ул.Нефтебаза</t>
  </si>
  <si>
    <t>пр-кт Октябрьский</t>
  </si>
  <si>
    <t>ул.Олимпийская</t>
  </si>
  <si>
    <t>ул.Кирзавод</t>
  </si>
  <si>
    <t>ул.Островского</t>
  </si>
  <si>
    <t>пер. Партизанский</t>
  </si>
  <si>
    <t>ул.Песчанная</t>
  </si>
  <si>
    <t>ул.Пионерская</t>
  </si>
  <si>
    <t>ул.Пирогова</t>
  </si>
  <si>
    <t>ул.Полюсная</t>
  </si>
  <si>
    <t>ул.Северная</t>
  </si>
  <si>
    <t>ул.Северо-Западная</t>
  </si>
  <si>
    <t>ул.Сибревкома</t>
  </si>
  <si>
    <t>ул.Солнечная</t>
  </si>
  <si>
    <t>ул.Сосновая</t>
  </si>
  <si>
    <t>ул.Спортивная</t>
  </si>
  <si>
    <t>ул.степная</t>
  </si>
  <si>
    <t>ул.Строительная</t>
  </si>
  <si>
    <t>пер.Целинный</t>
  </si>
  <si>
    <t>пер.Центральный</t>
  </si>
  <si>
    <t>пер.Чкаловский</t>
  </si>
  <si>
    <t>ул.Энергетиков</t>
  </si>
  <si>
    <t>ул.Энтузиастов</t>
  </si>
  <si>
    <t>ул.Юбилейная</t>
  </si>
  <si>
    <t>ул.Южная</t>
  </si>
  <si>
    <t>ул. 2-я Южная</t>
  </si>
  <si>
    <t>ул.Пограничная</t>
  </si>
  <si>
    <t>Дорога на дачи</t>
  </si>
  <si>
    <t>Дорога в п.лагерь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</si>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</sst>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</numFmts>
  <fonts count="44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vertical="top" textRotation="90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textRotation="90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top" textRotation="90" wrapText="1"/>
    </xf>
    <xf numFmtId="0" fontId="2" fillId="0" borderId="0" xfId="0" applyFont="1" applyBorder="1" applyAlignment="1">
      <alignment vertical="top" textRotation="90" wrapText="1"/>
    </xf>
    <xf numFmtId="0" fontId="6" fillId="0" borderId="11" xfId="0" applyFont="1" applyBorder="1" applyAlignment="1">
      <alignment horizontal="center" vertical="center" wrapText="1"/>
    </xf>
    <xf numFmtId="169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6" fillId="0" borderId="11" xfId="0" applyNumberFormat="1" applyFont="1" applyFill="1" applyBorder="1" applyAlignment="1">
      <alignment horizontal="center" vertical="center" wrapText="1"/>
    </xf>
    <xf numFmtId="16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/>
      <protection/>
    </xf>
    <xf numFmtId="2" fontId="2" fillId="0" borderId="11" xfId="53" applyNumberFormat="1" applyFont="1" applyFill="1" applyBorder="1" applyAlignment="1">
      <alignment horizontal="center"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0" fontId="2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169" fontId="9" fillId="0" borderId="11" xfId="0" applyNumberFormat="1" applyFont="1" applyBorder="1" applyAlignment="1">
      <alignment horizontal="center" vertical="center" wrapText="1"/>
    </xf>
    <xf numFmtId="170" fontId="9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169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169" fontId="7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33" borderId="2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I267"/>
  <sheetViews>
    <sheetView tabSelected="1" zoomScaleSheetLayoutView="140" zoomScalePageLayoutView="0" workbookViewId="0" topLeftCell="A1">
      <pane xSplit="1" ySplit="7" topLeftCell="B8" activePane="bottomRight" state="frozen"/>
      <selection pane="topLeft" activeCell="AA38" sqref="AA38"/>
      <selection pane="topRight" activeCell="AA38" sqref="AA38"/>
      <selection pane="bottomLeft" activeCell="AA38" sqref="AA38"/>
      <selection pane="bottomRight" activeCell="A4" sqref="A4:A7"/>
    </sheetView>
  </sheetViews>
  <sheetFormatPr defaultColWidth="9.00390625" defaultRowHeight="12.75"/>
  <cols>
    <col min="1" max="1" width="18.00390625" style="46" customWidth="1"/>
    <col min="2" max="2" width="4.25390625" style="46" customWidth="1"/>
    <col min="3" max="3" width="4.75390625" style="47" customWidth="1"/>
    <col min="4" max="4" width="4.00390625" style="46" customWidth="1"/>
    <col min="5" max="5" width="6.00390625" style="46" customWidth="1"/>
    <col min="6" max="6" width="6.25390625" style="46" hidden="1" customWidth="1"/>
    <col min="7" max="7" width="5.875" style="46" hidden="1" customWidth="1"/>
    <col min="8" max="8" width="13.125" style="46" customWidth="1"/>
    <col min="9" max="9" width="6.875" style="46" customWidth="1"/>
    <col min="10" max="10" width="6.25390625" style="46" customWidth="1"/>
    <col min="11" max="11" width="5.75390625" style="46" customWidth="1"/>
    <col min="12" max="12" width="4.00390625" style="46" customWidth="1"/>
    <col min="13" max="13" width="5.25390625" style="46" customWidth="1"/>
    <col min="14" max="14" width="5.375" style="46" customWidth="1"/>
    <col min="15" max="15" width="5.625" style="46" customWidth="1"/>
    <col min="16" max="16" width="5.00390625" style="46" customWidth="1"/>
    <col min="17" max="17" width="4.625" style="46" customWidth="1"/>
    <col min="18" max="18" width="4.00390625" style="46" customWidth="1"/>
    <col min="19" max="19" width="3.75390625" style="46" customWidth="1"/>
    <col min="20" max="20" width="4.125" style="46" customWidth="1"/>
    <col min="21" max="21" width="3.25390625" style="46" customWidth="1"/>
    <col min="22" max="22" width="4.75390625" style="46" customWidth="1"/>
    <col min="23" max="23" width="3.625" style="46" customWidth="1"/>
    <col min="24" max="24" width="4.875" style="46" customWidth="1"/>
    <col min="25" max="25" width="3.75390625" style="46" customWidth="1"/>
    <col min="26" max="26" width="4.625" style="46" customWidth="1"/>
    <col min="27" max="27" width="3.25390625" style="46" customWidth="1"/>
    <col min="28" max="28" width="4.00390625" style="46" customWidth="1"/>
    <col min="29" max="29" width="3.125" style="46" customWidth="1"/>
    <col min="30" max="30" width="4.75390625" style="46" customWidth="1"/>
    <col min="31" max="31" width="3.125" style="46" customWidth="1"/>
    <col min="32" max="32" width="4.25390625" style="46" customWidth="1"/>
  </cols>
  <sheetData>
    <row r="1" spans="1:32" ht="12.75">
      <c r="A1" s="87" t="s">
        <v>225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32" ht="12.75">
      <c r="A2" s="79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2.75" customHeight="1">
      <c r="A3" s="78" t="s">
        <v>48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35" s="11" customFormat="1" ht="12.75" customHeight="1">
      <c r="A4" s="62" t="s">
        <v>44</v>
      </c>
      <c r="B4" s="65" t="s">
        <v>21</v>
      </c>
      <c r="C4" s="63" t="s">
        <v>2</v>
      </c>
      <c r="D4" s="65" t="s">
        <v>46</v>
      </c>
      <c r="E4" s="65" t="s">
        <v>47</v>
      </c>
      <c r="F4" s="62" t="s">
        <v>4</v>
      </c>
      <c r="G4" s="62"/>
      <c r="H4" s="62" t="s">
        <v>42</v>
      </c>
      <c r="I4" s="62"/>
      <c r="J4" s="67" t="s">
        <v>45</v>
      </c>
      <c r="K4" s="62" t="s">
        <v>6</v>
      </c>
      <c r="L4" s="62"/>
      <c r="M4" s="62"/>
      <c r="N4" s="62"/>
      <c r="O4" s="62"/>
      <c r="P4" s="62"/>
      <c r="Q4" s="62" t="s">
        <v>7</v>
      </c>
      <c r="R4" s="62"/>
      <c r="S4" s="62"/>
      <c r="T4" s="62"/>
      <c r="U4" s="62"/>
      <c r="V4" s="62"/>
      <c r="W4" s="62"/>
      <c r="X4" s="62"/>
      <c r="Y4" s="62" t="s">
        <v>8</v>
      </c>
      <c r="Z4" s="62"/>
      <c r="AA4" s="62"/>
      <c r="AB4" s="62"/>
      <c r="AC4" s="62"/>
      <c r="AD4" s="62"/>
      <c r="AE4" s="62"/>
      <c r="AF4" s="62"/>
      <c r="AG4" s="3"/>
      <c r="AH4" s="3"/>
      <c r="AI4" s="75"/>
    </row>
    <row r="5" spans="1:35" s="11" customFormat="1" ht="36" customHeight="1">
      <c r="A5" s="62"/>
      <c r="B5" s="65"/>
      <c r="C5" s="63"/>
      <c r="D5" s="65"/>
      <c r="E5" s="65"/>
      <c r="F5" s="62"/>
      <c r="G5" s="62"/>
      <c r="H5" s="62"/>
      <c r="I5" s="62"/>
      <c r="J5" s="68"/>
      <c r="K5" s="69" t="s">
        <v>30</v>
      </c>
      <c r="L5" s="70"/>
      <c r="M5" s="70"/>
      <c r="N5" s="70"/>
      <c r="O5" s="71"/>
      <c r="P5" s="68" t="s">
        <v>31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3"/>
      <c r="AH5" s="3"/>
      <c r="AI5" s="75"/>
    </row>
    <row r="6" spans="1:35" s="11" customFormat="1" ht="15" customHeight="1">
      <c r="A6" s="62"/>
      <c r="B6" s="65"/>
      <c r="C6" s="63"/>
      <c r="D6" s="65"/>
      <c r="E6" s="65"/>
      <c r="F6" s="62" t="s">
        <v>32</v>
      </c>
      <c r="G6" s="62" t="s">
        <v>9</v>
      </c>
      <c r="H6" s="62" t="s">
        <v>43</v>
      </c>
      <c r="I6" s="62" t="s">
        <v>9</v>
      </c>
      <c r="J6" s="68"/>
      <c r="K6" s="62" t="s">
        <v>29</v>
      </c>
      <c r="L6" s="62" t="s">
        <v>10</v>
      </c>
      <c r="M6" s="62" t="s">
        <v>11</v>
      </c>
      <c r="N6" s="62" t="s">
        <v>12</v>
      </c>
      <c r="O6" s="73" t="s">
        <v>22</v>
      </c>
      <c r="P6" s="68"/>
      <c r="Q6" s="62" t="s">
        <v>13</v>
      </c>
      <c r="R6" s="62"/>
      <c r="S6" s="62" t="s">
        <v>14</v>
      </c>
      <c r="T6" s="62"/>
      <c r="U6" s="62" t="s">
        <v>15</v>
      </c>
      <c r="V6" s="62"/>
      <c r="W6" s="62" t="s">
        <v>16</v>
      </c>
      <c r="X6" s="62"/>
      <c r="Y6" s="62" t="s">
        <v>13</v>
      </c>
      <c r="Z6" s="62"/>
      <c r="AA6" s="62" t="s">
        <v>14</v>
      </c>
      <c r="AB6" s="62"/>
      <c r="AC6" s="62" t="s">
        <v>15</v>
      </c>
      <c r="AD6" s="62"/>
      <c r="AE6" s="62" t="s">
        <v>20</v>
      </c>
      <c r="AF6" s="62"/>
      <c r="AG6" s="76"/>
      <c r="AH6" s="76"/>
      <c r="AI6" s="10"/>
    </row>
    <row r="7" spans="1:35" s="11" customFormat="1" ht="24" customHeight="1">
      <c r="A7" s="67"/>
      <c r="B7" s="66"/>
      <c r="C7" s="64"/>
      <c r="D7" s="66"/>
      <c r="E7" s="66"/>
      <c r="F7" s="67"/>
      <c r="G7" s="67"/>
      <c r="H7" s="67"/>
      <c r="I7" s="67"/>
      <c r="J7" s="68"/>
      <c r="K7" s="62"/>
      <c r="L7" s="67"/>
      <c r="M7" s="67"/>
      <c r="N7" s="67"/>
      <c r="O7" s="74"/>
      <c r="P7" s="72"/>
      <c r="Q7" s="9" t="s">
        <v>17</v>
      </c>
      <c r="R7" s="9" t="s">
        <v>18</v>
      </c>
      <c r="S7" s="9" t="s">
        <v>17</v>
      </c>
      <c r="T7" s="9" t="s">
        <v>18</v>
      </c>
      <c r="U7" s="9" t="s">
        <v>17</v>
      </c>
      <c r="V7" s="9" t="s">
        <v>18</v>
      </c>
      <c r="W7" s="9" t="s">
        <v>17</v>
      </c>
      <c r="X7" s="9" t="s">
        <v>18</v>
      </c>
      <c r="Y7" s="9" t="s">
        <v>17</v>
      </c>
      <c r="Z7" s="9" t="s">
        <v>18</v>
      </c>
      <c r="AA7" s="9" t="s">
        <v>17</v>
      </c>
      <c r="AB7" s="9" t="s">
        <v>19</v>
      </c>
      <c r="AC7" s="9" t="s">
        <v>17</v>
      </c>
      <c r="AD7" s="9" t="s">
        <v>19</v>
      </c>
      <c r="AE7" s="9" t="s">
        <v>17</v>
      </c>
      <c r="AF7" s="9" t="s">
        <v>18</v>
      </c>
      <c r="AG7" s="12"/>
      <c r="AH7" s="13"/>
      <c r="AI7" s="13"/>
    </row>
    <row r="8" spans="1:34" s="22" customFormat="1" ht="12.75">
      <c r="A8" s="33">
        <v>1</v>
      </c>
      <c r="B8" s="33">
        <v>2</v>
      </c>
      <c r="C8" s="34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33">
        <v>20</v>
      </c>
      <c r="U8" s="33">
        <v>21</v>
      </c>
      <c r="V8" s="33">
        <v>22</v>
      </c>
      <c r="W8" s="33">
        <v>23</v>
      </c>
      <c r="X8" s="33">
        <v>24</v>
      </c>
      <c r="Y8" s="33">
        <v>25</v>
      </c>
      <c r="Z8" s="33">
        <v>26</v>
      </c>
      <c r="AA8" s="33">
        <v>27</v>
      </c>
      <c r="AB8" s="33">
        <v>28</v>
      </c>
      <c r="AC8" s="33">
        <v>29</v>
      </c>
      <c r="AD8" s="33">
        <v>30</v>
      </c>
      <c r="AE8" s="33">
        <v>31</v>
      </c>
      <c r="AF8" s="33">
        <v>32</v>
      </c>
      <c r="AG8" s="21"/>
      <c r="AH8" s="21"/>
    </row>
    <row r="9" spans="1:32" s="5" customFormat="1" ht="12.75">
      <c r="A9" s="59" t="s">
        <v>40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1"/>
    </row>
    <row r="10" spans="1:32" s="11" customFormat="1" ht="22.5" customHeight="1">
      <c r="A10" s="35" t="s">
        <v>49</v>
      </c>
      <c r="B10" s="30">
        <v>4</v>
      </c>
      <c r="C10" s="32" t="s">
        <v>0</v>
      </c>
      <c r="D10" s="30">
        <v>1</v>
      </c>
      <c r="E10" s="30">
        <v>52</v>
      </c>
      <c r="F10" s="30"/>
      <c r="G10" s="30"/>
      <c r="H10" s="30" t="s">
        <v>50</v>
      </c>
      <c r="I10" s="37">
        <v>2.75</v>
      </c>
      <c r="J10" s="38">
        <v>13.5</v>
      </c>
      <c r="K10" s="37">
        <v>2.75</v>
      </c>
      <c r="L10" s="37"/>
      <c r="M10" s="37"/>
      <c r="N10" s="37"/>
      <c r="O10" s="37"/>
      <c r="P10" s="37"/>
      <c r="Q10" s="30"/>
      <c r="R10" s="36"/>
      <c r="S10" s="30"/>
      <c r="T10" s="36"/>
      <c r="U10" s="30"/>
      <c r="V10" s="36"/>
      <c r="W10" s="30"/>
      <c r="X10" s="30"/>
      <c r="Y10" s="30"/>
      <c r="Z10" s="37"/>
      <c r="AA10" s="30"/>
      <c r="AB10" s="37"/>
      <c r="AC10" s="30"/>
      <c r="AD10" s="30"/>
      <c r="AE10" s="30"/>
      <c r="AF10" s="36"/>
    </row>
    <row r="11" spans="1:32" s="11" customFormat="1" ht="18.75" customHeight="1">
      <c r="A11" s="35" t="s">
        <v>51</v>
      </c>
      <c r="B11" s="30">
        <v>4</v>
      </c>
      <c r="C11" s="32" t="s">
        <v>0</v>
      </c>
      <c r="D11" s="30">
        <v>1</v>
      </c>
      <c r="E11" s="30">
        <v>16</v>
      </c>
      <c r="F11" s="30"/>
      <c r="G11" s="30"/>
      <c r="H11" s="30" t="s">
        <v>50</v>
      </c>
      <c r="I11" s="37">
        <v>3.17</v>
      </c>
      <c r="J11" s="38">
        <v>13.5</v>
      </c>
      <c r="K11" s="37">
        <v>3.17</v>
      </c>
      <c r="L11" s="37"/>
      <c r="M11" s="37"/>
      <c r="N11" s="37"/>
      <c r="O11" s="37"/>
      <c r="P11" s="37"/>
      <c r="Q11" s="30"/>
      <c r="R11" s="36"/>
      <c r="S11" s="30"/>
      <c r="T11" s="36"/>
      <c r="U11" s="39"/>
      <c r="V11" s="40"/>
      <c r="W11" s="30"/>
      <c r="X11" s="30"/>
      <c r="Y11" s="30"/>
      <c r="Z11" s="37"/>
      <c r="AA11" s="39"/>
      <c r="AB11" s="39"/>
      <c r="AC11" s="30"/>
      <c r="AD11" s="30"/>
      <c r="AE11" s="30"/>
      <c r="AF11" s="36"/>
    </row>
    <row r="12" spans="1:32" s="11" customFormat="1" ht="15.75" customHeight="1">
      <c r="A12" s="35" t="s">
        <v>52</v>
      </c>
      <c r="B12" s="30">
        <v>4</v>
      </c>
      <c r="C12" s="32" t="s">
        <v>0</v>
      </c>
      <c r="D12" s="32">
        <v>1</v>
      </c>
      <c r="E12" s="32">
        <v>9</v>
      </c>
      <c r="F12" s="30"/>
      <c r="G12" s="30"/>
      <c r="H12" s="30" t="s">
        <v>50</v>
      </c>
      <c r="I12" s="37">
        <v>0.415</v>
      </c>
      <c r="J12" s="37">
        <v>13.5</v>
      </c>
      <c r="K12" s="37">
        <v>0.415</v>
      </c>
      <c r="L12" s="37"/>
      <c r="M12" s="37"/>
      <c r="N12" s="37"/>
      <c r="O12" s="37"/>
      <c r="P12" s="37"/>
      <c r="Q12" s="30"/>
      <c r="R12" s="36"/>
      <c r="S12" s="30"/>
      <c r="T12" s="36"/>
      <c r="U12" s="30"/>
      <c r="V12" s="36"/>
      <c r="W12" s="30"/>
      <c r="X12" s="30"/>
      <c r="Y12" s="30"/>
      <c r="Z12" s="37"/>
      <c r="AA12" s="30"/>
      <c r="AB12" s="37"/>
      <c r="AC12" s="30"/>
      <c r="AD12" s="36"/>
      <c r="AE12" s="30"/>
      <c r="AF12" s="30"/>
    </row>
    <row r="13" spans="1:32" s="11" customFormat="1" ht="46.5" customHeight="1" hidden="1">
      <c r="A13" s="35"/>
      <c r="B13" s="30"/>
      <c r="C13" s="32" t="s">
        <v>53</v>
      </c>
      <c r="D13" s="30"/>
      <c r="E13" s="30"/>
      <c r="F13" s="31"/>
      <c r="G13" s="31"/>
      <c r="H13" s="30" t="s">
        <v>50</v>
      </c>
      <c r="I13" s="37"/>
      <c r="J13" s="37"/>
      <c r="K13" s="37"/>
      <c r="L13" s="37"/>
      <c r="M13" s="37"/>
      <c r="N13" s="37"/>
      <c r="O13" s="37"/>
      <c r="P13" s="37"/>
      <c r="Q13" s="30"/>
      <c r="R13" s="36"/>
      <c r="S13" s="30"/>
      <c r="T13" s="36"/>
      <c r="U13" s="30"/>
      <c r="V13" s="30"/>
      <c r="W13" s="30"/>
      <c r="X13" s="36"/>
      <c r="Y13" s="30"/>
      <c r="Z13" s="37"/>
      <c r="AA13" s="30"/>
      <c r="AB13" s="37"/>
      <c r="AC13" s="30"/>
      <c r="AD13" s="30"/>
      <c r="AE13" s="30"/>
      <c r="AF13" s="30"/>
    </row>
    <row r="14" spans="1:32" s="11" customFormat="1" ht="27" customHeight="1" hidden="1">
      <c r="A14" s="35"/>
      <c r="B14" s="30"/>
      <c r="C14" s="32" t="s">
        <v>54</v>
      </c>
      <c r="D14" s="30"/>
      <c r="E14" s="30"/>
      <c r="F14" s="31"/>
      <c r="G14" s="31"/>
      <c r="H14" s="30" t="s">
        <v>50</v>
      </c>
      <c r="I14" s="37"/>
      <c r="J14" s="37"/>
      <c r="K14" s="37"/>
      <c r="L14" s="37"/>
      <c r="M14" s="37"/>
      <c r="N14" s="37"/>
      <c r="O14" s="37"/>
      <c r="P14" s="37"/>
      <c r="Q14" s="30"/>
      <c r="R14" s="36"/>
      <c r="S14" s="30"/>
      <c r="T14" s="36"/>
      <c r="U14" s="30"/>
      <c r="V14" s="30"/>
      <c r="W14" s="30"/>
      <c r="X14" s="36"/>
      <c r="Y14" s="30"/>
      <c r="Z14" s="37"/>
      <c r="AA14" s="30"/>
      <c r="AB14" s="37"/>
      <c r="AC14" s="30"/>
      <c r="AD14" s="30"/>
      <c r="AE14" s="30"/>
      <c r="AF14" s="30"/>
    </row>
    <row r="15" spans="1:32" s="11" customFormat="1" ht="24" customHeight="1" hidden="1">
      <c r="A15" s="35"/>
      <c r="B15" s="30"/>
      <c r="C15" s="32" t="s">
        <v>55</v>
      </c>
      <c r="D15" s="30"/>
      <c r="E15" s="30"/>
      <c r="F15" s="31"/>
      <c r="G15" s="31"/>
      <c r="H15" s="30" t="s">
        <v>50</v>
      </c>
      <c r="I15" s="37"/>
      <c r="J15" s="37"/>
      <c r="K15" s="37"/>
      <c r="L15" s="37"/>
      <c r="M15" s="37"/>
      <c r="N15" s="37"/>
      <c r="O15" s="37"/>
      <c r="P15" s="37"/>
      <c r="Q15" s="30"/>
      <c r="R15" s="36"/>
      <c r="S15" s="30"/>
      <c r="T15" s="36"/>
      <c r="U15" s="30"/>
      <c r="V15" s="30"/>
      <c r="W15" s="30"/>
      <c r="X15" s="36"/>
      <c r="Y15" s="30"/>
      <c r="Z15" s="37"/>
      <c r="AA15" s="30"/>
      <c r="AB15" s="37"/>
      <c r="AC15" s="30"/>
      <c r="AD15" s="30"/>
      <c r="AE15" s="30"/>
      <c r="AF15" s="30"/>
    </row>
    <row r="16" spans="1:32" s="11" customFormat="1" ht="15.75" customHeight="1" hidden="1">
      <c r="A16" s="35"/>
      <c r="B16" s="30"/>
      <c r="C16" s="32" t="s">
        <v>56</v>
      </c>
      <c r="D16" s="30"/>
      <c r="E16" s="30"/>
      <c r="F16" s="31"/>
      <c r="G16" s="31"/>
      <c r="H16" s="30" t="s">
        <v>50</v>
      </c>
      <c r="I16" s="37"/>
      <c r="J16" s="37"/>
      <c r="K16" s="37"/>
      <c r="L16" s="37"/>
      <c r="M16" s="37"/>
      <c r="N16" s="37"/>
      <c r="O16" s="37"/>
      <c r="P16" s="37"/>
      <c r="Q16" s="30"/>
      <c r="R16" s="36"/>
      <c r="S16" s="30"/>
      <c r="T16" s="36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s="11" customFormat="1" ht="15.75" customHeight="1" hidden="1">
      <c r="A17" s="35"/>
      <c r="B17" s="30"/>
      <c r="C17" s="32" t="s">
        <v>57</v>
      </c>
      <c r="D17" s="30"/>
      <c r="E17" s="30"/>
      <c r="F17" s="31"/>
      <c r="G17" s="31"/>
      <c r="H17" s="30" t="s">
        <v>50</v>
      </c>
      <c r="I17" s="37"/>
      <c r="J17" s="37"/>
      <c r="K17" s="37"/>
      <c r="L17" s="37"/>
      <c r="M17" s="37"/>
      <c r="N17" s="37"/>
      <c r="O17" s="37"/>
      <c r="P17" s="37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s="11" customFormat="1" ht="15.75" customHeight="1" hidden="1">
      <c r="A18" s="35"/>
      <c r="B18" s="30"/>
      <c r="C18" s="32" t="s">
        <v>58</v>
      </c>
      <c r="D18" s="30"/>
      <c r="E18" s="30"/>
      <c r="F18" s="31"/>
      <c r="G18" s="31"/>
      <c r="H18" s="30" t="s">
        <v>50</v>
      </c>
      <c r="I18" s="36"/>
      <c r="J18" s="37"/>
      <c r="K18" s="37"/>
      <c r="L18" s="37"/>
      <c r="M18" s="37"/>
      <c r="N18" s="37"/>
      <c r="O18" s="37"/>
      <c r="P18" s="41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s="11" customFormat="1" ht="21" customHeight="1">
      <c r="A19" s="35" t="s">
        <v>61</v>
      </c>
      <c r="B19" s="30">
        <v>4</v>
      </c>
      <c r="C19" s="32" t="s">
        <v>0</v>
      </c>
      <c r="D19" s="30">
        <v>1</v>
      </c>
      <c r="E19" s="30">
        <v>18</v>
      </c>
      <c r="F19" s="31"/>
      <c r="G19" s="31"/>
      <c r="H19" s="30" t="s">
        <v>50</v>
      </c>
      <c r="I19" s="37">
        <v>0.4</v>
      </c>
      <c r="J19" s="37">
        <v>13.5</v>
      </c>
      <c r="K19" s="37"/>
      <c r="L19" s="37"/>
      <c r="M19" s="37"/>
      <c r="N19" s="37"/>
      <c r="O19" s="37"/>
      <c r="P19" s="37">
        <v>0.4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s="11" customFormat="1" ht="6.75" customHeight="1" hidden="1">
      <c r="A20" s="35"/>
      <c r="B20" s="30"/>
      <c r="C20" s="32" t="s">
        <v>59</v>
      </c>
      <c r="D20" s="30"/>
      <c r="E20" s="30"/>
      <c r="F20" s="31"/>
      <c r="G20" s="31"/>
      <c r="H20" s="30" t="s">
        <v>50</v>
      </c>
      <c r="I20" s="41"/>
      <c r="J20" s="41">
        <f>SUM(L20+M20+N20+O20+P20)</f>
        <v>0</v>
      </c>
      <c r="K20" s="41">
        <f>SUM(L20+M20+N20+O20)</f>
        <v>0</v>
      </c>
      <c r="L20" s="41"/>
      <c r="M20" s="41"/>
      <c r="N20" s="41"/>
      <c r="O20" s="41"/>
      <c r="P20" s="41"/>
      <c r="Q20" s="30">
        <f>SUM(S20+U20+W20)</f>
        <v>0</v>
      </c>
      <c r="R20" s="30">
        <f>SUM(T20+V20+X20)</f>
        <v>0</v>
      </c>
      <c r="S20" s="30"/>
      <c r="T20" s="30"/>
      <c r="U20" s="30"/>
      <c r="V20" s="30"/>
      <c r="W20" s="30"/>
      <c r="X20" s="30"/>
      <c r="Y20" s="30">
        <f>SUM(AA20+AC20+AE20)</f>
        <v>0</v>
      </c>
      <c r="Z20" s="30">
        <f>SUM(AB20+AD20+AF20)</f>
        <v>0</v>
      </c>
      <c r="AA20" s="30"/>
      <c r="AB20" s="30"/>
      <c r="AC20" s="30"/>
      <c r="AD20" s="30"/>
      <c r="AE20" s="30"/>
      <c r="AF20" s="30"/>
    </row>
    <row r="21" spans="1:32" s="11" customFormat="1" ht="6" customHeight="1" hidden="1">
      <c r="A21" s="35"/>
      <c r="B21" s="30"/>
      <c r="C21" s="32" t="s">
        <v>60</v>
      </c>
      <c r="D21" s="30"/>
      <c r="E21" s="30"/>
      <c r="F21" s="31"/>
      <c r="G21" s="31"/>
      <c r="H21" s="30" t="s">
        <v>50</v>
      </c>
      <c r="I21" s="41"/>
      <c r="J21" s="41">
        <f>SUM(L21+M21+N21+O21+P21)</f>
        <v>0</v>
      </c>
      <c r="K21" s="41">
        <f>SUM(L21+M21+N21+O21)</f>
        <v>0</v>
      </c>
      <c r="L21" s="41"/>
      <c r="M21" s="41"/>
      <c r="N21" s="41"/>
      <c r="O21" s="41"/>
      <c r="P21" s="41"/>
      <c r="Q21" s="30">
        <f>SUM(S21+U21+W21)</f>
        <v>0</v>
      </c>
      <c r="R21" s="30">
        <f>SUM(T21+V21+X21)</f>
        <v>0</v>
      </c>
      <c r="S21" s="30"/>
      <c r="T21" s="30"/>
      <c r="U21" s="30"/>
      <c r="V21" s="30"/>
      <c r="W21" s="30"/>
      <c r="X21" s="30"/>
      <c r="Y21" s="30">
        <f>SUM(AA21+AC21+AE21)</f>
        <v>0</v>
      </c>
      <c r="Z21" s="30">
        <f>SUM(AB21+AD21+AF21)</f>
        <v>0</v>
      </c>
      <c r="AA21" s="30"/>
      <c r="AB21" s="30"/>
      <c r="AC21" s="30"/>
      <c r="AD21" s="30"/>
      <c r="AE21" s="30"/>
      <c r="AF21" s="30"/>
    </row>
    <row r="22" spans="1:32" s="11" customFormat="1" ht="15.75" customHeight="1">
      <c r="A22" s="35" t="s">
        <v>67</v>
      </c>
      <c r="B22" s="30">
        <v>4</v>
      </c>
      <c r="C22" s="32" t="s">
        <v>0</v>
      </c>
      <c r="D22" s="30">
        <v>1</v>
      </c>
      <c r="E22" s="30">
        <v>47</v>
      </c>
      <c r="F22" s="31"/>
      <c r="G22" s="31"/>
      <c r="H22" s="30" t="s">
        <v>50</v>
      </c>
      <c r="I22" s="37">
        <v>0.63</v>
      </c>
      <c r="J22" s="36">
        <v>13.5</v>
      </c>
      <c r="K22" s="37">
        <v>0.63</v>
      </c>
      <c r="L22" s="41"/>
      <c r="M22" s="41"/>
      <c r="N22" s="41"/>
      <c r="O22" s="41"/>
      <c r="P22" s="41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2" s="11" customFormat="1" ht="15.75" customHeight="1">
      <c r="A23" s="42" t="s">
        <v>62</v>
      </c>
      <c r="B23" s="30">
        <v>4</v>
      </c>
      <c r="C23" s="32" t="s">
        <v>0</v>
      </c>
      <c r="D23" s="30">
        <v>1</v>
      </c>
      <c r="E23" s="30">
        <v>16</v>
      </c>
      <c r="F23" s="31"/>
      <c r="G23" s="30"/>
      <c r="H23" s="30" t="s">
        <v>50</v>
      </c>
      <c r="I23" s="37">
        <v>0.91</v>
      </c>
      <c r="J23" s="41">
        <v>13500</v>
      </c>
      <c r="K23" s="37">
        <v>0.91</v>
      </c>
      <c r="L23" s="30"/>
      <c r="M23" s="37"/>
      <c r="N23" s="37"/>
      <c r="O23" s="37"/>
      <c r="P23" s="37"/>
      <c r="Q23" s="30"/>
      <c r="R23" s="43"/>
      <c r="S23" s="30"/>
      <c r="T23" s="43"/>
      <c r="U23" s="30"/>
      <c r="V23" s="36"/>
      <c r="W23" s="30"/>
      <c r="X23" s="36"/>
      <c r="Y23" s="30"/>
      <c r="Z23" s="37"/>
      <c r="AA23" s="30"/>
      <c r="AB23" s="36"/>
      <c r="AC23" s="30"/>
      <c r="AD23" s="41"/>
      <c r="AE23" s="30"/>
      <c r="AF23" s="30"/>
    </row>
    <row r="24" spans="1:32" s="11" customFormat="1" ht="15.75" customHeight="1">
      <c r="A24" s="42" t="s">
        <v>63</v>
      </c>
      <c r="B24" s="30">
        <v>4</v>
      </c>
      <c r="C24" s="32" t="s">
        <v>0</v>
      </c>
      <c r="D24" s="30">
        <v>1</v>
      </c>
      <c r="E24" s="30">
        <v>16</v>
      </c>
      <c r="F24" s="31"/>
      <c r="G24" s="30"/>
      <c r="H24" s="30" t="s">
        <v>50</v>
      </c>
      <c r="I24" s="37">
        <v>0.57</v>
      </c>
      <c r="J24" s="37">
        <v>13.5</v>
      </c>
      <c r="K24" s="37">
        <v>0.57</v>
      </c>
      <c r="L24" s="30"/>
      <c r="M24" s="37"/>
      <c r="N24" s="37"/>
      <c r="O24" s="37"/>
      <c r="P24" s="37"/>
      <c r="Q24" s="30"/>
      <c r="R24" s="43"/>
      <c r="S24" s="30"/>
      <c r="T24" s="43"/>
      <c r="U24" s="30"/>
      <c r="V24" s="36"/>
      <c r="W24" s="30"/>
      <c r="X24" s="36"/>
      <c r="Y24" s="30"/>
      <c r="Z24" s="37"/>
      <c r="AA24" s="30"/>
      <c r="AB24" s="36"/>
      <c r="AC24" s="30"/>
      <c r="AD24" s="41"/>
      <c r="AE24" s="30"/>
      <c r="AF24" s="30"/>
    </row>
    <row r="25" spans="1:32" s="11" customFormat="1" ht="15.75" customHeight="1">
      <c r="A25" s="42" t="s">
        <v>64</v>
      </c>
      <c r="B25" s="30">
        <v>4</v>
      </c>
      <c r="C25" s="32" t="s">
        <v>0</v>
      </c>
      <c r="D25" s="30"/>
      <c r="E25" s="30"/>
      <c r="F25" s="31"/>
      <c r="G25" s="30"/>
      <c r="H25" s="30" t="s">
        <v>50</v>
      </c>
      <c r="I25" s="37">
        <v>4.069</v>
      </c>
      <c r="J25" s="37">
        <v>13.5</v>
      </c>
      <c r="K25" s="37"/>
      <c r="L25" s="30"/>
      <c r="M25" s="37"/>
      <c r="N25" s="37"/>
      <c r="O25" s="37"/>
      <c r="P25" s="37">
        <v>4.069</v>
      </c>
      <c r="Q25" s="30"/>
      <c r="R25" s="43"/>
      <c r="S25" s="30"/>
      <c r="T25" s="43"/>
      <c r="U25" s="30"/>
      <c r="V25" s="36"/>
      <c r="W25" s="30"/>
      <c r="X25" s="36"/>
      <c r="Y25" s="30"/>
      <c r="Z25" s="37"/>
      <c r="AA25" s="30"/>
      <c r="AB25" s="36"/>
      <c r="AC25" s="30"/>
      <c r="AD25" s="41"/>
      <c r="AE25" s="30"/>
      <c r="AF25" s="30"/>
    </row>
    <row r="26" spans="1:32" s="11" customFormat="1" ht="15.75" customHeight="1">
      <c r="A26" s="42" t="s">
        <v>65</v>
      </c>
      <c r="B26" s="30">
        <v>4</v>
      </c>
      <c r="C26" s="32" t="s">
        <v>0</v>
      </c>
      <c r="D26" s="30"/>
      <c r="E26" s="30"/>
      <c r="F26" s="31"/>
      <c r="G26" s="30"/>
      <c r="H26" s="30" t="s">
        <v>50</v>
      </c>
      <c r="I26" s="37">
        <v>0.586</v>
      </c>
      <c r="J26" s="37">
        <v>13.5</v>
      </c>
      <c r="K26" s="37"/>
      <c r="L26" s="30"/>
      <c r="M26" s="37"/>
      <c r="N26" s="37"/>
      <c r="O26" s="37"/>
      <c r="P26" s="37">
        <v>0.586</v>
      </c>
      <c r="Q26" s="30"/>
      <c r="R26" s="43"/>
      <c r="S26" s="30"/>
      <c r="T26" s="43"/>
      <c r="U26" s="30"/>
      <c r="V26" s="36"/>
      <c r="W26" s="30"/>
      <c r="X26" s="36"/>
      <c r="Y26" s="30"/>
      <c r="Z26" s="37"/>
      <c r="AA26" s="30"/>
      <c r="AB26" s="36"/>
      <c r="AC26" s="30"/>
      <c r="AD26" s="41"/>
      <c r="AE26" s="30"/>
      <c r="AF26" s="30"/>
    </row>
    <row r="27" spans="1:32" s="11" customFormat="1" ht="15.75" customHeight="1">
      <c r="A27" s="42" t="s">
        <v>66</v>
      </c>
      <c r="B27" s="49"/>
      <c r="C27" s="50"/>
      <c r="D27" s="49"/>
      <c r="E27" s="49"/>
      <c r="F27" s="51"/>
      <c r="G27" s="49"/>
      <c r="H27" s="49"/>
      <c r="I27" s="52">
        <f>K27+P27</f>
        <v>13.5</v>
      </c>
      <c r="J27" s="52">
        <v>13.5</v>
      </c>
      <c r="K27" s="52">
        <f>SUM(K10:K26)</f>
        <v>8.445</v>
      </c>
      <c r="L27" s="53"/>
      <c r="M27" s="53"/>
      <c r="N27" s="53"/>
      <c r="O27" s="53"/>
      <c r="P27" s="52">
        <f>SUM(P10:P26)</f>
        <v>5.055000000000001</v>
      </c>
      <c r="Q27" s="53"/>
      <c r="R27" s="48"/>
      <c r="S27" s="30"/>
      <c r="T27" s="43"/>
      <c r="U27" s="30"/>
      <c r="V27" s="36"/>
      <c r="W27" s="30"/>
      <c r="X27" s="36"/>
      <c r="Y27" s="30"/>
      <c r="Z27" s="37"/>
      <c r="AA27" s="30"/>
      <c r="AB27" s="36"/>
      <c r="AC27" s="30"/>
      <c r="AD27" s="41"/>
      <c r="AE27" s="30"/>
      <c r="AF27" s="30"/>
    </row>
    <row r="28" spans="1:32" s="11" customFormat="1" ht="15.75" customHeight="1">
      <c r="A28" s="42" t="s">
        <v>68</v>
      </c>
      <c r="B28" s="30">
        <v>4</v>
      </c>
      <c r="C28" s="32" t="s">
        <v>0</v>
      </c>
      <c r="D28" s="30">
        <v>1</v>
      </c>
      <c r="E28" s="30">
        <v>59</v>
      </c>
      <c r="F28" s="31"/>
      <c r="G28" s="30"/>
      <c r="H28" s="30" t="s">
        <v>69</v>
      </c>
      <c r="I28" s="37">
        <v>4.12</v>
      </c>
      <c r="J28" s="37">
        <v>23.5</v>
      </c>
      <c r="K28" s="37"/>
      <c r="L28" s="30"/>
      <c r="M28" s="37"/>
      <c r="N28" s="37"/>
      <c r="O28" s="37"/>
      <c r="P28" s="37">
        <v>4.12</v>
      </c>
      <c r="Q28" s="30"/>
      <c r="R28" s="43"/>
      <c r="S28" s="30"/>
      <c r="T28" s="43"/>
      <c r="U28" s="30"/>
      <c r="V28" s="36"/>
      <c r="W28" s="30"/>
      <c r="X28" s="36"/>
      <c r="Y28" s="30"/>
      <c r="Z28" s="37"/>
      <c r="AA28" s="30"/>
      <c r="AB28" s="36"/>
      <c r="AC28" s="30"/>
      <c r="AD28" s="41"/>
      <c r="AE28" s="30"/>
      <c r="AF28" s="30"/>
    </row>
    <row r="29" spans="1:32" s="11" customFormat="1" ht="15.75" customHeight="1">
      <c r="A29" s="42" t="s">
        <v>70</v>
      </c>
      <c r="B29" s="30">
        <v>4</v>
      </c>
      <c r="C29" s="32" t="s">
        <v>0</v>
      </c>
      <c r="D29" s="30">
        <v>1</v>
      </c>
      <c r="E29" s="30">
        <v>74</v>
      </c>
      <c r="F29" s="31"/>
      <c r="G29" s="30"/>
      <c r="H29" s="30" t="s">
        <v>69</v>
      </c>
      <c r="I29" s="37">
        <v>3.5</v>
      </c>
      <c r="J29" s="37">
        <v>23.5</v>
      </c>
      <c r="K29" s="37"/>
      <c r="L29" s="30"/>
      <c r="M29" s="37"/>
      <c r="N29" s="37"/>
      <c r="O29" s="37"/>
      <c r="P29" s="37">
        <v>3.5</v>
      </c>
      <c r="Q29" s="30"/>
      <c r="R29" s="43"/>
      <c r="S29" s="30"/>
      <c r="T29" s="43"/>
      <c r="U29" s="30"/>
      <c r="V29" s="36"/>
      <c r="W29" s="30"/>
      <c r="X29" s="36"/>
      <c r="Y29" s="30"/>
      <c r="Z29" s="37"/>
      <c r="AA29" s="30"/>
      <c r="AB29" s="36"/>
      <c r="AC29" s="30"/>
      <c r="AD29" s="41"/>
      <c r="AE29" s="30"/>
      <c r="AF29" s="30"/>
    </row>
    <row r="30" spans="1:32" s="11" customFormat="1" ht="15.75" customHeight="1">
      <c r="A30" s="42" t="s">
        <v>71</v>
      </c>
      <c r="B30" s="30">
        <v>4</v>
      </c>
      <c r="C30" s="32" t="s">
        <v>0</v>
      </c>
      <c r="D30" s="30">
        <v>1</v>
      </c>
      <c r="E30" s="30">
        <v>45</v>
      </c>
      <c r="F30" s="31"/>
      <c r="G30" s="30"/>
      <c r="H30" s="30" t="s">
        <v>69</v>
      </c>
      <c r="I30" s="37">
        <v>1.5</v>
      </c>
      <c r="J30" s="37">
        <v>23.5</v>
      </c>
      <c r="K30" s="37"/>
      <c r="L30" s="30"/>
      <c r="M30" s="37"/>
      <c r="N30" s="37"/>
      <c r="O30" s="37"/>
      <c r="P30" s="37">
        <v>1.5</v>
      </c>
      <c r="Q30" s="30"/>
      <c r="R30" s="43"/>
      <c r="S30" s="30"/>
      <c r="T30" s="43"/>
      <c r="U30" s="30"/>
      <c r="V30" s="36"/>
      <c r="W30" s="30"/>
      <c r="X30" s="36"/>
      <c r="Y30" s="30"/>
      <c r="Z30" s="37"/>
      <c r="AA30" s="30"/>
      <c r="AB30" s="36"/>
      <c r="AC30" s="30"/>
      <c r="AD30" s="41"/>
      <c r="AE30" s="30"/>
      <c r="AF30" s="30"/>
    </row>
    <row r="31" spans="1:32" s="11" customFormat="1" ht="15.75" customHeight="1">
      <c r="A31" s="42" t="s">
        <v>72</v>
      </c>
      <c r="B31" s="30">
        <v>4</v>
      </c>
      <c r="C31" s="32" t="s">
        <v>0</v>
      </c>
      <c r="D31" s="30">
        <v>1</v>
      </c>
      <c r="E31" s="30">
        <v>35</v>
      </c>
      <c r="F31" s="31"/>
      <c r="G31" s="30"/>
      <c r="H31" s="30" t="s">
        <v>69</v>
      </c>
      <c r="I31" s="37">
        <v>4.26</v>
      </c>
      <c r="J31" s="37">
        <v>23.5</v>
      </c>
      <c r="K31" s="37"/>
      <c r="L31" s="30"/>
      <c r="M31" s="37"/>
      <c r="N31" s="37"/>
      <c r="O31" s="37"/>
      <c r="P31" s="37">
        <v>4.26</v>
      </c>
      <c r="Q31" s="30"/>
      <c r="R31" s="43"/>
      <c r="S31" s="30"/>
      <c r="T31" s="43"/>
      <c r="U31" s="30"/>
      <c r="V31" s="36"/>
      <c r="W31" s="30"/>
      <c r="X31" s="36"/>
      <c r="Y31" s="30"/>
      <c r="Z31" s="37"/>
      <c r="AA31" s="30"/>
      <c r="AB31" s="36"/>
      <c r="AC31" s="30"/>
      <c r="AD31" s="41"/>
      <c r="AE31" s="30"/>
      <c r="AF31" s="30"/>
    </row>
    <row r="32" spans="1:32" s="11" customFormat="1" ht="15.75" customHeight="1">
      <c r="A32" s="42" t="s">
        <v>51</v>
      </c>
      <c r="B32" s="30">
        <v>4</v>
      </c>
      <c r="C32" s="32" t="s">
        <v>0</v>
      </c>
      <c r="D32" s="30">
        <v>1</v>
      </c>
      <c r="E32" s="30">
        <v>168</v>
      </c>
      <c r="F32" s="31"/>
      <c r="G32" s="30"/>
      <c r="H32" s="30" t="s">
        <v>69</v>
      </c>
      <c r="I32" s="37">
        <v>4.03</v>
      </c>
      <c r="J32" s="37">
        <v>23.5</v>
      </c>
      <c r="K32" s="37">
        <v>2.83</v>
      </c>
      <c r="L32" s="30"/>
      <c r="M32" s="37"/>
      <c r="N32" s="37"/>
      <c r="O32" s="37"/>
      <c r="P32" s="37">
        <v>1.2</v>
      </c>
      <c r="Q32" s="30"/>
      <c r="R32" s="43"/>
      <c r="S32" s="30"/>
      <c r="T32" s="43"/>
      <c r="U32" s="30"/>
      <c r="V32" s="36"/>
      <c r="W32" s="30"/>
      <c r="X32" s="36"/>
      <c r="Y32" s="30"/>
      <c r="Z32" s="37"/>
      <c r="AA32" s="30"/>
      <c r="AB32" s="36"/>
      <c r="AC32" s="30"/>
      <c r="AD32" s="41"/>
      <c r="AE32" s="30"/>
      <c r="AF32" s="30"/>
    </row>
    <row r="33" spans="1:32" s="11" customFormat="1" ht="15.75" customHeight="1">
      <c r="A33" s="42" t="s">
        <v>52</v>
      </c>
      <c r="B33" s="30">
        <v>4</v>
      </c>
      <c r="C33" s="32" t="s">
        <v>0</v>
      </c>
      <c r="D33" s="30">
        <v>1</v>
      </c>
      <c r="E33" s="30">
        <v>8</v>
      </c>
      <c r="F33" s="31"/>
      <c r="G33" s="30"/>
      <c r="H33" s="30" t="s">
        <v>69</v>
      </c>
      <c r="I33" s="37">
        <v>0.99</v>
      </c>
      <c r="J33" s="37">
        <v>23.5</v>
      </c>
      <c r="K33" s="37"/>
      <c r="L33" s="30"/>
      <c r="M33" s="37"/>
      <c r="N33" s="37"/>
      <c r="O33" s="37"/>
      <c r="P33" s="37">
        <v>0.99</v>
      </c>
      <c r="Q33" s="30"/>
      <c r="R33" s="43"/>
      <c r="S33" s="30"/>
      <c r="T33" s="43"/>
      <c r="U33" s="30"/>
      <c r="V33" s="36"/>
      <c r="W33" s="30"/>
      <c r="X33" s="36"/>
      <c r="Y33" s="30"/>
      <c r="Z33" s="37"/>
      <c r="AA33" s="30"/>
      <c r="AB33" s="36"/>
      <c r="AC33" s="30"/>
      <c r="AD33" s="41"/>
      <c r="AE33" s="30"/>
      <c r="AF33" s="30"/>
    </row>
    <row r="34" spans="1:32" s="11" customFormat="1" ht="15.75" customHeight="1">
      <c r="A34" s="42" t="s">
        <v>73</v>
      </c>
      <c r="B34" s="30">
        <v>4</v>
      </c>
      <c r="C34" s="32" t="s">
        <v>0</v>
      </c>
      <c r="D34" s="30">
        <v>5</v>
      </c>
      <c r="E34" s="30">
        <v>71</v>
      </c>
      <c r="F34" s="31"/>
      <c r="G34" s="30"/>
      <c r="H34" s="30" t="s">
        <v>69</v>
      </c>
      <c r="I34" s="37">
        <v>3.5</v>
      </c>
      <c r="J34" s="37">
        <v>23.5</v>
      </c>
      <c r="K34" s="37">
        <v>1.2</v>
      </c>
      <c r="L34" s="30"/>
      <c r="M34" s="37"/>
      <c r="N34" s="37"/>
      <c r="O34" s="37"/>
      <c r="P34" s="37">
        <v>2.3</v>
      </c>
      <c r="Q34" s="30"/>
      <c r="R34" s="43"/>
      <c r="S34" s="30"/>
      <c r="T34" s="43"/>
      <c r="U34" s="30"/>
      <c r="V34" s="36"/>
      <c r="W34" s="30"/>
      <c r="X34" s="36"/>
      <c r="Y34" s="30"/>
      <c r="Z34" s="37"/>
      <c r="AA34" s="30"/>
      <c r="AB34" s="36"/>
      <c r="AC34" s="30"/>
      <c r="AD34" s="41"/>
      <c r="AE34" s="30"/>
      <c r="AF34" s="30"/>
    </row>
    <row r="35" spans="1:32" s="11" customFormat="1" ht="15.75" customHeight="1">
      <c r="A35" s="42" t="s">
        <v>74</v>
      </c>
      <c r="B35" s="30">
        <v>4</v>
      </c>
      <c r="C35" s="32" t="s">
        <v>0</v>
      </c>
      <c r="D35" s="30">
        <v>7</v>
      </c>
      <c r="E35" s="30">
        <v>26</v>
      </c>
      <c r="F35" s="31"/>
      <c r="G35" s="30"/>
      <c r="H35" s="30" t="s">
        <v>69</v>
      </c>
      <c r="I35" s="37">
        <v>1.6</v>
      </c>
      <c r="J35" s="37">
        <v>23.5</v>
      </c>
      <c r="K35" s="37">
        <v>1.6</v>
      </c>
      <c r="L35" s="30"/>
      <c r="M35" s="37"/>
      <c r="N35" s="37"/>
      <c r="O35" s="37"/>
      <c r="P35" s="37"/>
      <c r="Q35" s="30"/>
      <c r="R35" s="43"/>
      <c r="S35" s="30"/>
      <c r="T35" s="43"/>
      <c r="U35" s="30"/>
      <c r="V35" s="36"/>
      <c r="W35" s="30"/>
      <c r="X35" s="36"/>
      <c r="Y35" s="30"/>
      <c r="Z35" s="37"/>
      <c r="AA35" s="30"/>
      <c r="AB35" s="36"/>
      <c r="AC35" s="30"/>
      <c r="AD35" s="41"/>
      <c r="AE35" s="30"/>
      <c r="AF35" s="30"/>
    </row>
    <row r="36" spans="1:32" s="11" customFormat="1" ht="15.75" customHeight="1">
      <c r="A36" s="56" t="s">
        <v>66</v>
      </c>
      <c r="B36" s="56"/>
      <c r="C36" s="56"/>
      <c r="D36" s="56"/>
      <c r="E36" s="56"/>
      <c r="F36" s="56"/>
      <c r="G36" s="56"/>
      <c r="H36" s="56"/>
      <c r="I36" s="57">
        <f>K36+P36</f>
        <v>23.5</v>
      </c>
      <c r="J36" s="57">
        <f>P36+K36</f>
        <v>23.5</v>
      </c>
      <c r="K36" s="57">
        <f>SUM(K28:K35)</f>
        <v>5.630000000000001</v>
      </c>
      <c r="L36" s="49"/>
      <c r="M36" s="49"/>
      <c r="N36" s="49"/>
      <c r="O36" s="49"/>
      <c r="P36" s="52">
        <f>SUM(P28:P35)</f>
        <v>17.87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s="11" customFormat="1" ht="15.75" customHeight="1">
      <c r="A37" s="54" t="s">
        <v>76</v>
      </c>
      <c r="B37" s="54">
        <v>4</v>
      </c>
      <c r="C37" s="54" t="s">
        <v>0</v>
      </c>
      <c r="D37" s="54">
        <v>1</v>
      </c>
      <c r="E37" s="54">
        <v>46</v>
      </c>
      <c r="F37" s="54"/>
      <c r="G37" s="54"/>
      <c r="H37" s="54" t="s">
        <v>75</v>
      </c>
      <c r="I37" s="55">
        <v>1.8</v>
      </c>
      <c r="J37" s="55">
        <v>15.96</v>
      </c>
      <c r="K37" s="55">
        <v>1.1</v>
      </c>
      <c r="L37" s="30"/>
      <c r="M37" s="30"/>
      <c r="N37" s="30"/>
      <c r="O37" s="30"/>
      <c r="P37" s="37">
        <v>0.7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s="11" customFormat="1" ht="15.75" customHeight="1">
      <c r="A38" s="54" t="s">
        <v>77</v>
      </c>
      <c r="B38" s="54">
        <v>4</v>
      </c>
      <c r="C38" s="54" t="s">
        <v>0</v>
      </c>
      <c r="D38" s="54">
        <v>2</v>
      </c>
      <c r="E38" s="54">
        <v>42</v>
      </c>
      <c r="F38" s="54"/>
      <c r="G38" s="54"/>
      <c r="H38" s="54" t="s">
        <v>75</v>
      </c>
      <c r="I38" s="55">
        <v>2.3</v>
      </c>
      <c r="J38" s="55">
        <v>15.96</v>
      </c>
      <c r="K38" s="55">
        <v>1.1</v>
      </c>
      <c r="L38" s="30"/>
      <c r="M38" s="30"/>
      <c r="N38" s="30"/>
      <c r="O38" s="30"/>
      <c r="P38" s="37">
        <v>1.2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s="11" customFormat="1" ht="15.75" customHeight="1">
      <c r="A39" s="54" t="s">
        <v>51</v>
      </c>
      <c r="B39" s="54">
        <v>4</v>
      </c>
      <c r="C39" s="54" t="s">
        <v>0</v>
      </c>
      <c r="D39" s="54">
        <v>1</v>
      </c>
      <c r="E39" s="54">
        <v>123</v>
      </c>
      <c r="F39" s="54"/>
      <c r="G39" s="54"/>
      <c r="H39" s="54" t="s">
        <v>75</v>
      </c>
      <c r="I39" s="55">
        <v>5.5</v>
      </c>
      <c r="J39" s="55">
        <v>15.96</v>
      </c>
      <c r="K39" s="55">
        <v>1.2</v>
      </c>
      <c r="L39" s="30"/>
      <c r="M39" s="30"/>
      <c r="N39" s="30"/>
      <c r="O39" s="30"/>
      <c r="P39" s="37">
        <v>4.3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s="11" customFormat="1" ht="15.75" customHeight="1">
      <c r="A40" s="54" t="s">
        <v>78</v>
      </c>
      <c r="B40" s="54">
        <v>4</v>
      </c>
      <c r="C40" s="54" t="s">
        <v>0</v>
      </c>
      <c r="D40" s="54">
        <v>1</v>
      </c>
      <c r="E40" s="54">
        <v>36</v>
      </c>
      <c r="F40" s="54"/>
      <c r="G40" s="54"/>
      <c r="H40" s="54" t="s">
        <v>75</v>
      </c>
      <c r="I40" s="55">
        <v>2.3</v>
      </c>
      <c r="J40" s="55">
        <v>15.96</v>
      </c>
      <c r="K40" s="55">
        <v>0.95</v>
      </c>
      <c r="L40" s="30"/>
      <c r="M40" s="30"/>
      <c r="N40" s="30"/>
      <c r="O40" s="30"/>
      <c r="P40" s="37">
        <v>1.35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s="11" customFormat="1" ht="15.75" customHeight="1">
      <c r="A41" s="54" t="s">
        <v>79</v>
      </c>
      <c r="B41" s="54">
        <v>4</v>
      </c>
      <c r="C41" s="54" t="s">
        <v>0</v>
      </c>
      <c r="D41" s="54">
        <v>1</v>
      </c>
      <c r="E41" s="54">
        <v>10</v>
      </c>
      <c r="F41" s="54"/>
      <c r="G41" s="54"/>
      <c r="H41" s="54" t="s">
        <v>75</v>
      </c>
      <c r="I41" s="55">
        <v>0.73</v>
      </c>
      <c r="J41" s="55">
        <v>15.96</v>
      </c>
      <c r="K41" s="55"/>
      <c r="L41" s="30"/>
      <c r="M41" s="30"/>
      <c r="N41" s="30"/>
      <c r="O41" s="30"/>
      <c r="P41" s="37">
        <v>0.73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s="11" customFormat="1" ht="15.75" customHeight="1">
      <c r="A42" s="54" t="s">
        <v>80</v>
      </c>
      <c r="B42" s="54">
        <v>4</v>
      </c>
      <c r="C42" s="54" t="s">
        <v>0</v>
      </c>
      <c r="D42" s="54">
        <v>1</v>
      </c>
      <c r="E42" s="54">
        <v>3</v>
      </c>
      <c r="F42" s="54"/>
      <c r="G42" s="54"/>
      <c r="H42" s="54" t="s">
        <v>75</v>
      </c>
      <c r="I42" s="55">
        <v>0.8</v>
      </c>
      <c r="J42" s="55">
        <v>15.96</v>
      </c>
      <c r="K42" s="55"/>
      <c r="L42" s="30"/>
      <c r="M42" s="30"/>
      <c r="N42" s="30"/>
      <c r="O42" s="30"/>
      <c r="P42" s="37">
        <v>0.8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s="11" customFormat="1" ht="15.75" customHeight="1">
      <c r="A43" s="54" t="s">
        <v>65</v>
      </c>
      <c r="B43" s="54">
        <v>4</v>
      </c>
      <c r="C43" s="54" t="s">
        <v>0</v>
      </c>
      <c r="D43" s="54"/>
      <c r="E43" s="54"/>
      <c r="F43" s="54"/>
      <c r="G43" s="54"/>
      <c r="H43" s="54" t="s">
        <v>75</v>
      </c>
      <c r="I43" s="55">
        <v>1.9</v>
      </c>
      <c r="J43" s="55">
        <v>15.96</v>
      </c>
      <c r="K43" s="55"/>
      <c r="L43" s="30"/>
      <c r="M43" s="30"/>
      <c r="N43" s="30"/>
      <c r="O43" s="30"/>
      <c r="P43" s="37">
        <v>1.9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s="11" customFormat="1" ht="15.75" customHeight="1">
      <c r="A44" s="54" t="s">
        <v>81</v>
      </c>
      <c r="B44" s="54">
        <v>4</v>
      </c>
      <c r="C44" s="54" t="s">
        <v>0</v>
      </c>
      <c r="D44" s="54"/>
      <c r="E44" s="54"/>
      <c r="F44" s="54"/>
      <c r="G44" s="54"/>
      <c r="H44" s="54" t="s">
        <v>75</v>
      </c>
      <c r="I44" s="55">
        <v>0.63</v>
      </c>
      <c r="J44" s="55">
        <v>15.96</v>
      </c>
      <c r="K44" s="55"/>
      <c r="L44" s="30"/>
      <c r="M44" s="30"/>
      <c r="N44" s="30"/>
      <c r="O44" s="30"/>
      <c r="P44" s="37">
        <v>0.63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s="11" customFormat="1" ht="15.75" customHeight="1">
      <c r="A45" s="56" t="s">
        <v>66</v>
      </c>
      <c r="B45" s="56"/>
      <c r="C45" s="56"/>
      <c r="D45" s="56"/>
      <c r="E45" s="56"/>
      <c r="F45" s="56"/>
      <c r="G45" s="56"/>
      <c r="H45" s="56"/>
      <c r="I45" s="57">
        <f>K45+P45</f>
        <v>15.96</v>
      </c>
      <c r="J45" s="57">
        <f>K45+P45</f>
        <v>15.96</v>
      </c>
      <c r="K45" s="57">
        <f>SUM(K37:K44)</f>
        <v>4.3500000000000005</v>
      </c>
      <c r="L45" s="57"/>
      <c r="M45" s="57"/>
      <c r="N45" s="57"/>
      <c r="O45" s="57"/>
      <c r="P45" s="57">
        <f>SUM(P37:P44)</f>
        <v>11.610000000000001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s="11" customFormat="1" ht="15.75" customHeight="1">
      <c r="A46" s="54" t="s">
        <v>82</v>
      </c>
      <c r="B46" s="54">
        <v>4</v>
      </c>
      <c r="C46" s="54" t="s">
        <v>0</v>
      </c>
      <c r="D46" s="54"/>
      <c r="E46" s="54"/>
      <c r="F46" s="54"/>
      <c r="G46" s="54"/>
      <c r="H46" s="54" t="s">
        <v>83</v>
      </c>
      <c r="I46" s="55">
        <v>2.99</v>
      </c>
      <c r="J46" s="55">
        <v>37.6</v>
      </c>
      <c r="K46" s="55"/>
      <c r="L46" s="55"/>
      <c r="M46" s="55"/>
      <c r="N46" s="55"/>
      <c r="O46" s="55"/>
      <c r="P46" s="55">
        <v>2.99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s="11" customFormat="1" ht="15.75" customHeight="1">
      <c r="A47" s="54" t="s">
        <v>84</v>
      </c>
      <c r="B47" s="54">
        <v>4</v>
      </c>
      <c r="C47" s="54" t="s">
        <v>0</v>
      </c>
      <c r="D47" s="54">
        <v>1</v>
      </c>
      <c r="E47" s="54">
        <v>40</v>
      </c>
      <c r="F47" s="54"/>
      <c r="G47" s="54"/>
      <c r="H47" s="54" t="s">
        <v>83</v>
      </c>
      <c r="I47" s="54">
        <v>2.392</v>
      </c>
      <c r="J47" s="55">
        <v>37.6</v>
      </c>
      <c r="K47" s="55">
        <v>2.392</v>
      </c>
      <c r="L47" s="55"/>
      <c r="M47" s="55"/>
      <c r="N47" s="55"/>
      <c r="O47" s="55"/>
      <c r="P47" s="55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s="11" customFormat="1" ht="15.75" customHeight="1">
      <c r="A48" s="54" t="s">
        <v>85</v>
      </c>
      <c r="B48" s="54">
        <v>4</v>
      </c>
      <c r="C48" s="54" t="s">
        <v>0</v>
      </c>
      <c r="D48" s="54">
        <v>1</v>
      </c>
      <c r="E48" s="54">
        <v>61</v>
      </c>
      <c r="F48" s="54"/>
      <c r="G48" s="54"/>
      <c r="H48" s="54" t="s">
        <v>83</v>
      </c>
      <c r="I48" s="54">
        <v>2.378</v>
      </c>
      <c r="J48" s="55">
        <v>37.6</v>
      </c>
      <c r="K48" s="55">
        <v>2.378</v>
      </c>
      <c r="L48" s="55"/>
      <c r="M48" s="55"/>
      <c r="N48" s="55"/>
      <c r="O48" s="55"/>
      <c r="P48" s="55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2" s="11" customFormat="1" ht="15.75" customHeight="1">
      <c r="A49" s="54" t="s">
        <v>86</v>
      </c>
      <c r="B49" s="54">
        <v>4</v>
      </c>
      <c r="C49" s="54" t="s">
        <v>0</v>
      </c>
      <c r="D49" s="54">
        <v>1</v>
      </c>
      <c r="E49" s="54">
        <v>48</v>
      </c>
      <c r="F49" s="54"/>
      <c r="G49" s="54"/>
      <c r="H49" s="54" t="s">
        <v>83</v>
      </c>
      <c r="I49" s="54">
        <v>1.299</v>
      </c>
      <c r="J49" s="55">
        <v>37.6</v>
      </c>
      <c r="K49" s="55">
        <v>1.299</v>
      </c>
      <c r="L49" s="55"/>
      <c r="M49" s="55"/>
      <c r="N49" s="55"/>
      <c r="O49" s="55"/>
      <c r="P49" s="55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 s="11" customFormat="1" ht="15.75" customHeight="1">
      <c r="A50" s="54" t="s">
        <v>51</v>
      </c>
      <c r="B50" s="54">
        <v>4</v>
      </c>
      <c r="C50" s="54" t="s">
        <v>0</v>
      </c>
      <c r="D50" s="54">
        <v>1</v>
      </c>
      <c r="E50" s="54">
        <v>67</v>
      </c>
      <c r="F50" s="54"/>
      <c r="G50" s="54"/>
      <c r="H50" s="54" t="s">
        <v>83</v>
      </c>
      <c r="I50" s="54">
        <v>1.391</v>
      </c>
      <c r="J50" s="55">
        <v>37.6</v>
      </c>
      <c r="K50" s="55">
        <v>1.391</v>
      </c>
      <c r="L50" s="55"/>
      <c r="M50" s="55"/>
      <c r="N50" s="55"/>
      <c r="O50" s="55"/>
      <c r="P50" s="55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2" s="11" customFormat="1" ht="15.75" customHeight="1">
      <c r="A51" s="54" t="s">
        <v>87</v>
      </c>
      <c r="B51" s="54">
        <v>4</v>
      </c>
      <c r="C51" s="54" t="s">
        <v>0</v>
      </c>
      <c r="D51" s="54">
        <v>2</v>
      </c>
      <c r="E51" s="54">
        <v>37</v>
      </c>
      <c r="F51" s="54"/>
      <c r="G51" s="54"/>
      <c r="H51" s="54" t="s">
        <v>83</v>
      </c>
      <c r="I51" s="55">
        <v>1.5</v>
      </c>
      <c r="J51" s="55">
        <v>37.6</v>
      </c>
      <c r="K51" s="55">
        <v>0.16</v>
      </c>
      <c r="L51" s="55"/>
      <c r="M51" s="55"/>
      <c r="N51" s="55"/>
      <c r="O51" s="55"/>
      <c r="P51" s="55">
        <f>I51-K51</f>
        <v>1.34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2" s="11" customFormat="1" ht="15.75" customHeight="1">
      <c r="A52" s="54" t="s">
        <v>88</v>
      </c>
      <c r="B52" s="54">
        <v>4</v>
      </c>
      <c r="C52" s="54" t="s">
        <v>0</v>
      </c>
      <c r="D52" s="54">
        <v>1</v>
      </c>
      <c r="E52" s="54">
        <v>63</v>
      </c>
      <c r="F52" s="54"/>
      <c r="G52" s="54"/>
      <c r="H52" s="54" t="s">
        <v>83</v>
      </c>
      <c r="I52" s="54">
        <v>3.454</v>
      </c>
      <c r="J52" s="55">
        <v>37.6</v>
      </c>
      <c r="K52" s="55">
        <v>3.454</v>
      </c>
      <c r="L52" s="55"/>
      <c r="M52" s="55"/>
      <c r="N52" s="55"/>
      <c r="O52" s="55"/>
      <c r="P52" s="55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2" s="11" customFormat="1" ht="15.75" customHeight="1">
      <c r="A53" s="54" t="s">
        <v>52</v>
      </c>
      <c r="B53" s="54">
        <v>4</v>
      </c>
      <c r="C53" s="54" t="s">
        <v>0</v>
      </c>
      <c r="D53" s="54">
        <v>1</v>
      </c>
      <c r="E53" s="54">
        <v>47</v>
      </c>
      <c r="F53" s="54"/>
      <c r="G53" s="54"/>
      <c r="H53" s="54" t="s">
        <v>83</v>
      </c>
      <c r="I53" s="54">
        <v>1.221</v>
      </c>
      <c r="J53" s="55">
        <v>37.6</v>
      </c>
      <c r="K53" s="55">
        <v>1.221</v>
      </c>
      <c r="L53" s="55"/>
      <c r="M53" s="55"/>
      <c r="N53" s="55"/>
      <c r="O53" s="55"/>
      <c r="P53" s="55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2" s="11" customFormat="1" ht="15.75" customHeight="1">
      <c r="A54" s="54" t="s">
        <v>89</v>
      </c>
      <c r="B54" s="54">
        <v>4</v>
      </c>
      <c r="C54" s="54" t="s">
        <v>0</v>
      </c>
      <c r="D54" s="54">
        <v>1</v>
      </c>
      <c r="E54" s="54">
        <v>16</v>
      </c>
      <c r="F54" s="54"/>
      <c r="G54" s="54"/>
      <c r="H54" s="54" t="s">
        <v>83</v>
      </c>
      <c r="I54" s="54">
        <v>1.366</v>
      </c>
      <c r="J54" s="55">
        <v>37.6</v>
      </c>
      <c r="K54" s="55"/>
      <c r="L54" s="55"/>
      <c r="M54" s="55"/>
      <c r="N54" s="55"/>
      <c r="O54" s="55"/>
      <c r="P54" s="55">
        <v>1.366</v>
      </c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2" s="11" customFormat="1" ht="15.75" customHeight="1">
      <c r="A55" s="54" t="s">
        <v>90</v>
      </c>
      <c r="B55" s="54">
        <v>4</v>
      </c>
      <c r="C55" s="54" t="s">
        <v>0</v>
      </c>
      <c r="D55" s="54">
        <v>2</v>
      </c>
      <c r="E55" s="54">
        <v>44</v>
      </c>
      <c r="F55" s="54"/>
      <c r="G55" s="54"/>
      <c r="H55" s="54" t="s">
        <v>83</v>
      </c>
      <c r="I55" s="54">
        <v>1.092</v>
      </c>
      <c r="J55" s="55">
        <v>37.6</v>
      </c>
      <c r="K55" s="55">
        <v>1.092</v>
      </c>
      <c r="L55" s="55"/>
      <c r="M55" s="55"/>
      <c r="N55" s="55"/>
      <c r="O55" s="55"/>
      <c r="P55" s="55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2" s="11" customFormat="1" ht="15.75" customHeight="1">
      <c r="A56" s="54" t="s">
        <v>91</v>
      </c>
      <c r="B56" s="54">
        <v>4</v>
      </c>
      <c r="C56" s="54" t="s">
        <v>0</v>
      </c>
      <c r="D56" s="54">
        <v>1</v>
      </c>
      <c r="E56" s="54">
        <v>1</v>
      </c>
      <c r="F56" s="54"/>
      <c r="G56" s="54"/>
      <c r="H56" s="54" t="s">
        <v>83</v>
      </c>
      <c r="I56" s="55">
        <v>1.08</v>
      </c>
      <c r="J56" s="55">
        <v>37.6</v>
      </c>
      <c r="K56" s="55"/>
      <c r="L56" s="55"/>
      <c r="M56" s="55"/>
      <c r="N56" s="55"/>
      <c r="O56" s="55"/>
      <c r="P56" s="55">
        <v>1.08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 s="11" customFormat="1" ht="15.75" customHeight="1">
      <c r="A57" s="54" t="s">
        <v>92</v>
      </c>
      <c r="B57" s="54">
        <v>4</v>
      </c>
      <c r="C57" s="54" t="s">
        <v>0</v>
      </c>
      <c r="D57" s="54">
        <v>1</v>
      </c>
      <c r="E57" s="54">
        <v>25</v>
      </c>
      <c r="F57" s="54"/>
      <c r="G57" s="54"/>
      <c r="H57" s="54" t="s">
        <v>93</v>
      </c>
      <c r="I57" s="54">
        <v>1.744</v>
      </c>
      <c r="J57" s="55">
        <v>37.6</v>
      </c>
      <c r="K57" s="55">
        <v>1.744</v>
      </c>
      <c r="L57" s="55"/>
      <c r="M57" s="55"/>
      <c r="N57" s="55"/>
      <c r="O57" s="55"/>
      <c r="P57" s="55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1:32" s="11" customFormat="1" ht="15.75" customHeight="1">
      <c r="A58" s="54" t="s">
        <v>95</v>
      </c>
      <c r="B58" s="54">
        <v>4</v>
      </c>
      <c r="C58" s="54" t="s">
        <v>0</v>
      </c>
      <c r="D58" s="54">
        <v>1</v>
      </c>
      <c r="E58" s="54">
        <v>12</v>
      </c>
      <c r="F58" s="54"/>
      <c r="G58" s="54"/>
      <c r="H58" s="54" t="s">
        <v>94</v>
      </c>
      <c r="I58" s="54">
        <v>1.157</v>
      </c>
      <c r="J58" s="55">
        <v>37.6</v>
      </c>
      <c r="K58" s="55"/>
      <c r="L58" s="55"/>
      <c r="M58" s="55"/>
      <c r="N58" s="55"/>
      <c r="O58" s="55"/>
      <c r="P58" s="55">
        <v>1.157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spans="1:32" s="11" customFormat="1" ht="15.75" customHeight="1">
      <c r="A59" s="54" t="s">
        <v>96</v>
      </c>
      <c r="B59" s="54">
        <v>4</v>
      </c>
      <c r="C59" s="54" t="s">
        <v>0</v>
      </c>
      <c r="D59" s="54">
        <v>10</v>
      </c>
      <c r="E59" s="54">
        <v>54</v>
      </c>
      <c r="F59" s="54"/>
      <c r="G59" s="54"/>
      <c r="H59" s="54" t="s">
        <v>94</v>
      </c>
      <c r="I59" s="55">
        <v>2.31</v>
      </c>
      <c r="J59" s="55">
        <v>37.6</v>
      </c>
      <c r="K59" s="55">
        <v>2.31</v>
      </c>
      <c r="L59" s="55"/>
      <c r="M59" s="55"/>
      <c r="N59" s="55"/>
      <c r="O59" s="55"/>
      <c r="P59" s="55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1:32" s="11" customFormat="1" ht="15.75" customHeight="1">
      <c r="A60" s="54" t="s">
        <v>97</v>
      </c>
      <c r="B60" s="54">
        <v>4</v>
      </c>
      <c r="C60" s="54" t="s">
        <v>0</v>
      </c>
      <c r="D60" s="54">
        <v>8</v>
      </c>
      <c r="E60" s="54">
        <v>37</v>
      </c>
      <c r="F60" s="54"/>
      <c r="G60" s="54"/>
      <c r="H60" s="54" t="s">
        <v>94</v>
      </c>
      <c r="I60" s="54">
        <v>0.903</v>
      </c>
      <c r="J60" s="55">
        <v>37.6</v>
      </c>
      <c r="K60" s="55">
        <v>0.903</v>
      </c>
      <c r="L60" s="55"/>
      <c r="M60" s="55"/>
      <c r="N60" s="55"/>
      <c r="O60" s="55"/>
      <c r="P60" s="55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spans="1:32" s="11" customFormat="1" ht="15.75" customHeight="1">
      <c r="A61" s="54" t="s">
        <v>98</v>
      </c>
      <c r="B61" s="54">
        <v>4</v>
      </c>
      <c r="C61" s="54" t="s">
        <v>0</v>
      </c>
      <c r="D61" s="54">
        <v>4</v>
      </c>
      <c r="E61" s="54">
        <v>54</v>
      </c>
      <c r="F61" s="54"/>
      <c r="G61" s="54"/>
      <c r="H61" s="54" t="s">
        <v>94</v>
      </c>
      <c r="I61" s="54">
        <v>1.587</v>
      </c>
      <c r="J61" s="55">
        <v>37.6</v>
      </c>
      <c r="K61" s="55">
        <v>1.587</v>
      </c>
      <c r="L61" s="55"/>
      <c r="M61" s="55"/>
      <c r="N61" s="55"/>
      <c r="O61" s="55"/>
      <c r="P61" s="55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1:32" s="11" customFormat="1" ht="15.75" customHeight="1">
      <c r="A62" s="54" t="s">
        <v>99</v>
      </c>
      <c r="B62" s="54">
        <v>4</v>
      </c>
      <c r="C62" s="54" t="s">
        <v>0</v>
      </c>
      <c r="D62" s="54"/>
      <c r="E62" s="54"/>
      <c r="F62" s="54"/>
      <c r="G62" s="54"/>
      <c r="H62" s="54" t="s">
        <v>83</v>
      </c>
      <c r="I62" s="55">
        <v>1.2</v>
      </c>
      <c r="J62" s="55">
        <v>37.6</v>
      </c>
      <c r="K62" s="55">
        <v>1.2</v>
      </c>
      <c r="L62" s="55"/>
      <c r="M62" s="55"/>
      <c r="N62" s="55"/>
      <c r="O62" s="55"/>
      <c r="P62" s="55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spans="1:32" s="11" customFormat="1" ht="15.75" customHeight="1">
      <c r="A63" s="54" t="s">
        <v>100</v>
      </c>
      <c r="B63" s="54">
        <v>4</v>
      </c>
      <c r="C63" s="54" t="s">
        <v>0</v>
      </c>
      <c r="D63" s="54"/>
      <c r="E63" s="54"/>
      <c r="F63" s="54"/>
      <c r="G63" s="54"/>
      <c r="H63" s="54" t="s">
        <v>83</v>
      </c>
      <c r="I63" s="54">
        <v>8.536</v>
      </c>
      <c r="J63" s="55">
        <v>37.6</v>
      </c>
      <c r="K63" s="55">
        <v>8.536</v>
      </c>
      <c r="L63" s="55"/>
      <c r="M63" s="55"/>
      <c r="N63" s="55"/>
      <c r="O63" s="55"/>
      <c r="P63" s="55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1:32" s="11" customFormat="1" ht="15.75" customHeight="1">
      <c r="A64" s="56" t="s">
        <v>66</v>
      </c>
      <c r="B64" s="54"/>
      <c r="C64" s="54"/>
      <c r="D64" s="54"/>
      <c r="E64" s="54"/>
      <c r="F64" s="54"/>
      <c r="G64" s="54"/>
      <c r="H64" s="54"/>
      <c r="I64" s="57">
        <f>SUM(I46:I63)</f>
        <v>37.599999999999994</v>
      </c>
      <c r="J64" s="57">
        <f>K64+P64</f>
        <v>37.599999999999994</v>
      </c>
      <c r="K64" s="57">
        <f>SUM(K46:K63)</f>
        <v>29.666999999999994</v>
      </c>
      <c r="L64" s="57"/>
      <c r="M64" s="57"/>
      <c r="N64" s="57"/>
      <c r="O64" s="57"/>
      <c r="P64" s="57">
        <f>SUM(P46:P63)</f>
        <v>7.933</v>
      </c>
      <c r="Q64" s="55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1:32" s="11" customFormat="1" ht="15.75" customHeight="1">
      <c r="A65" s="54" t="s">
        <v>101</v>
      </c>
      <c r="B65" s="54">
        <v>4</v>
      </c>
      <c r="C65" s="54" t="s">
        <v>0</v>
      </c>
      <c r="D65" s="54">
        <v>2</v>
      </c>
      <c r="E65" s="54">
        <v>10</v>
      </c>
      <c r="F65" s="54"/>
      <c r="G65" s="54"/>
      <c r="H65" s="54" t="s">
        <v>102</v>
      </c>
      <c r="I65" s="55">
        <v>0.95</v>
      </c>
      <c r="J65" s="55">
        <v>36</v>
      </c>
      <c r="K65" s="55"/>
      <c r="L65" s="55"/>
      <c r="M65" s="55"/>
      <c r="N65" s="55"/>
      <c r="O65" s="55"/>
      <c r="P65" s="55">
        <v>0.95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1:32" s="11" customFormat="1" ht="15.75" customHeight="1">
      <c r="A66" s="54" t="s">
        <v>103</v>
      </c>
      <c r="B66" s="54">
        <v>4</v>
      </c>
      <c r="C66" s="54" t="s">
        <v>0</v>
      </c>
      <c r="D66" s="54">
        <v>2</v>
      </c>
      <c r="E66" s="54">
        <v>40</v>
      </c>
      <c r="F66" s="54"/>
      <c r="G66" s="54"/>
      <c r="H66" s="54" t="s">
        <v>102</v>
      </c>
      <c r="I66" s="54">
        <v>1.743</v>
      </c>
      <c r="J66" s="55">
        <v>36</v>
      </c>
      <c r="K66" s="55">
        <v>0.873</v>
      </c>
      <c r="L66" s="55"/>
      <c r="M66" s="55"/>
      <c r="N66" s="55"/>
      <c r="O66" s="55"/>
      <c r="P66" s="55">
        <f>I66-K66</f>
        <v>0.8700000000000001</v>
      </c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7" spans="1:32" s="11" customFormat="1" ht="15.75" customHeight="1">
      <c r="A67" s="54" t="s">
        <v>77</v>
      </c>
      <c r="B67" s="54">
        <v>4</v>
      </c>
      <c r="C67" s="54" t="s">
        <v>0</v>
      </c>
      <c r="D67" s="54">
        <v>2</v>
      </c>
      <c r="E67" s="54">
        <v>40</v>
      </c>
      <c r="F67" s="54"/>
      <c r="G67" s="54"/>
      <c r="H67" s="54" t="s">
        <v>102</v>
      </c>
      <c r="I67" s="54">
        <v>2.855</v>
      </c>
      <c r="J67" s="55">
        <v>36</v>
      </c>
      <c r="K67" s="55">
        <v>1.885</v>
      </c>
      <c r="L67" s="55"/>
      <c r="M67" s="55"/>
      <c r="N67" s="55"/>
      <c r="O67" s="55"/>
      <c r="P67" s="55">
        <f aca="true" t="shared" si="0" ref="P67:P80">I67-K67</f>
        <v>0.97</v>
      </c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1:32" s="11" customFormat="1" ht="15.75" customHeight="1">
      <c r="A68" s="54" t="s">
        <v>70</v>
      </c>
      <c r="B68" s="54">
        <v>4</v>
      </c>
      <c r="C68" s="54" t="s">
        <v>0</v>
      </c>
      <c r="D68" s="54">
        <v>1</v>
      </c>
      <c r="E68" s="54">
        <v>45</v>
      </c>
      <c r="F68" s="54"/>
      <c r="G68" s="54"/>
      <c r="H68" s="54" t="s">
        <v>102</v>
      </c>
      <c r="I68" s="54">
        <v>2.773</v>
      </c>
      <c r="J68" s="55">
        <v>36</v>
      </c>
      <c r="K68" s="55">
        <v>1.477</v>
      </c>
      <c r="L68" s="55"/>
      <c r="M68" s="55"/>
      <c r="N68" s="55"/>
      <c r="O68" s="55"/>
      <c r="P68" s="55">
        <f t="shared" si="0"/>
        <v>1.296</v>
      </c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spans="1:32" s="11" customFormat="1" ht="15.75" customHeight="1">
      <c r="A69" s="54" t="s">
        <v>104</v>
      </c>
      <c r="B69" s="54">
        <v>4</v>
      </c>
      <c r="C69" s="54" t="s">
        <v>0</v>
      </c>
      <c r="D69" s="54">
        <v>1</v>
      </c>
      <c r="E69" s="54">
        <v>8</v>
      </c>
      <c r="F69" s="54"/>
      <c r="G69" s="54"/>
      <c r="H69" s="54" t="s">
        <v>102</v>
      </c>
      <c r="I69" s="54">
        <v>1.196</v>
      </c>
      <c r="J69" s="55">
        <v>36</v>
      </c>
      <c r="K69" s="55"/>
      <c r="L69" s="55"/>
      <c r="M69" s="55"/>
      <c r="N69" s="55"/>
      <c r="O69" s="55"/>
      <c r="P69" s="55">
        <f t="shared" si="0"/>
        <v>1.196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</row>
    <row r="70" spans="1:32" s="11" customFormat="1" ht="15.75" customHeight="1">
      <c r="A70" s="54" t="s">
        <v>105</v>
      </c>
      <c r="B70" s="54">
        <v>4</v>
      </c>
      <c r="C70" s="54" t="s">
        <v>0</v>
      </c>
      <c r="D70" s="54">
        <v>1</v>
      </c>
      <c r="E70" s="54">
        <v>50</v>
      </c>
      <c r="F70" s="54"/>
      <c r="G70" s="54"/>
      <c r="H70" s="54" t="s">
        <v>102</v>
      </c>
      <c r="I70" s="54">
        <v>2.231</v>
      </c>
      <c r="J70" s="55">
        <v>36</v>
      </c>
      <c r="K70" s="55">
        <v>1.481</v>
      </c>
      <c r="L70" s="55"/>
      <c r="M70" s="55"/>
      <c r="N70" s="55"/>
      <c r="O70" s="55"/>
      <c r="P70" s="55">
        <f t="shared" si="0"/>
        <v>0.7499999999999998</v>
      </c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spans="1:32" s="11" customFormat="1" ht="15.75" customHeight="1">
      <c r="A71" s="54" t="s">
        <v>106</v>
      </c>
      <c r="B71" s="54">
        <v>4</v>
      </c>
      <c r="C71" s="54" t="s">
        <v>0</v>
      </c>
      <c r="D71" s="54">
        <v>4</v>
      </c>
      <c r="E71" s="54">
        <v>110</v>
      </c>
      <c r="F71" s="54"/>
      <c r="G71" s="54"/>
      <c r="H71" s="54" t="s">
        <v>102</v>
      </c>
      <c r="I71" s="54">
        <v>3.725</v>
      </c>
      <c r="J71" s="55">
        <v>36</v>
      </c>
      <c r="K71" s="55">
        <v>2.228</v>
      </c>
      <c r="L71" s="55"/>
      <c r="M71" s="55"/>
      <c r="N71" s="55"/>
      <c r="O71" s="55"/>
      <c r="P71" s="55">
        <f t="shared" si="0"/>
        <v>1.4969999999999999</v>
      </c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2" s="11" customFormat="1" ht="15.75" customHeight="1">
      <c r="A72" s="54" t="s">
        <v>107</v>
      </c>
      <c r="B72" s="54">
        <v>4</v>
      </c>
      <c r="C72" s="54" t="s">
        <v>0</v>
      </c>
      <c r="D72" s="54">
        <v>1</v>
      </c>
      <c r="E72" s="54">
        <v>13</v>
      </c>
      <c r="F72" s="54"/>
      <c r="G72" s="54"/>
      <c r="H72" s="54" t="s">
        <v>102</v>
      </c>
      <c r="I72" s="54">
        <v>1.842</v>
      </c>
      <c r="J72" s="55">
        <v>36</v>
      </c>
      <c r="K72" s="55"/>
      <c r="L72" s="55"/>
      <c r="M72" s="55"/>
      <c r="N72" s="55"/>
      <c r="O72" s="55"/>
      <c r="P72" s="55">
        <f t="shared" si="0"/>
        <v>1.842</v>
      </c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32" s="11" customFormat="1" ht="15.75" customHeight="1">
      <c r="A73" s="54" t="s">
        <v>108</v>
      </c>
      <c r="B73" s="54">
        <v>4</v>
      </c>
      <c r="C73" s="54" t="s">
        <v>0</v>
      </c>
      <c r="D73" s="54">
        <v>1</v>
      </c>
      <c r="E73" s="54">
        <v>26</v>
      </c>
      <c r="F73" s="54"/>
      <c r="G73" s="54"/>
      <c r="H73" s="54" t="s">
        <v>102</v>
      </c>
      <c r="I73" s="55">
        <v>3.75</v>
      </c>
      <c r="J73" s="55">
        <v>36</v>
      </c>
      <c r="K73" s="55">
        <v>1.494</v>
      </c>
      <c r="L73" s="55"/>
      <c r="M73" s="55"/>
      <c r="N73" s="55"/>
      <c r="O73" s="55"/>
      <c r="P73" s="55">
        <f t="shared" si="0"/>
        <v>2.2560000000000002</v>
      </c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2" s="11" customFormat="1" ht="15.75" customHeight="1">
      <c r="A74" s="54" t="s">
        <v>89</v>
      </c>
      <c r="B74" s="54">
        <v>4</v>
      </c>
      <c r="C74" s="54" t="s">
        <v>0</v>
      </c>
      <c r="D74" s="54">
        <v>1</v>
      </c>
      <c r="E74" s="54">
        <v>45</v>
      </c>
      <c r="F74" s="54"/>
      <c r="G74" s="54"/>
      <c r="H74" s="54" t="s">
        <v>102</v>
      </c>
      <c r="I74" s="54">
        <v>3.042</v>
      </c>
      <c r="J74" s="55">
        <v>36</v>
      </c>
      <c r="K74" s="55"/>
      <c r="L74" s="55"/>
      <c r="M74" s="55"/>
      <c r="N74" s="55"/>
      <c r="O74" s="55"/>
      <c r="P74" s="55">
        <f t="shared" si="0"/>
        <v>3.042</v>
      </c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1:32" s="11" customFormat="1" ht="15.75" customHeight="1">
      <c r="A75" s="54" t="s">
        <v>109</v>
      </c>
      <c r="B75" s="54">
        <v>4</v>
      </c>
      <c r="C75" s="54" t="s">
        <v>0</v>
      </c>
      <c r="D75" s="54">
        <v>1</v>
      </c>
      <c r="E75" s="54">
        <v>52</v>
      </c>
      <c r="F75" s="54"/>
      <c r="G75" s="54"/>
      <c r="H75" s="54" t="s">
        <v>102</v>
      </c>
      <c r="I75" s="54">
        <v>4.043</v>
      </c>
      <c r="J75" s="55">
        <v>36</v>
      </c>
      <c r="K75" s="55">
        <v>1.65</v>
      </c>
      <c r="L75" s="55"/>
      <c r="M75" s="55"/>
      <c r="N75" s="55"/>
      <c r="O75" s="55"/>
      <c r="P75" s="55">
        <f t="shared" si="0"/>
        <v>2.3930000000000002</v>
      </c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</row>
    <row r="76" spans="1:32" s="11" customFormat="1" ht="15.75" customHeight="1">
      <c r="A76" s="54" t="s">
        <v>90</v>
      </c>
      <c r="B76" s="54">
        <v>4</v>
      </c>
      <c r="C76" s="54" t="s">
        <v>0</v>
      </c>
      <c r="D76" s="54">
        <v>1</v>
      </c>
      <c r="E76" s="54">
        <v>29</v>
      </c>
      <c r="F76" s="54"/>
      <c r="G76" s="54"/>
      <c r="H76" s="54" t="s">
        <v>102</v>
      </c>
      <c r="I76" s="54">
        <v>3.307</v>
      </c>
      <c r="J76" s="55">
        <v>36</v>
      </c>
      <c r="K76" s="55"/>
      <c r="L76" s="55"/>
      <c r="M76" s="55"/>
      <c r="N76" s="55"/>
      <c r="O76" s="55"/>
      <c r="P76" s="55">
        <f t="shared" si="0"/>
        <v>3.307</v>
      </c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spans="1:32" s="11" customFormat="1" ht="15.75" customHeight="1">
      <c r="A77" s="54" t="s">
        <v>110</v>
      </c>
      <c r="B77" s="54">
        <v>4</v>
      </c>
      <c r="C77" s="54" t="s">
        <v>0</v>
      </c>
      <c r="D77" s="54">
        <v>1</v>
      </c>
      <c r="E77" s="54">
        <v>21</v>
      </c>
      <c r="F77" s="54"/>
      <c r="G77" s="54"/>
      <c r="H77" s="54" t="s">
        <v>102</v>
      </c>
      <c r="I77" s="54">
        <v>1.426</v>
      </c>
      <c r="J77" s="55">
        <v>36</v>
      </c>
      <c r="K77" s="55">
        <v>0.962</v>
      </c>
      <c r="L77" s="55"/>
      <c r="M77" s="55"/>
      <c r="N77" s="55"/>
      <c r="O77" s="55"/>
      <c r="P77" s="55">
        <f t="shared" si="0"/>
        <v>0.46399999999999997</v>
      </c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spans="1:32" s="11" customFormat="1" ht="15.75" customHeight="1">
      <c r="A78" s="54" t="s">
        <v>81</v>
      </c>
      <c r="B78" s="54">
        <v>4</v>
      </c>
      <c r="C78" s="54" t="s">
        <v>0</v>
      </c>
      <c r="D78" s="54"/>
      <c r="E78" s="54"/>
      <c r="F78" s="54"/>
      <c r="G78" s="54"/>
      <c r="H78" s="54" t="s">
        <v>102</v>
      </c>
      <c r="I78" s="54">
        <v>1.113</v>
      </c>
      <c r="J78" s="55">
        <v>36</v>
      </c>
      <c r="K78" s="55"/>
      <c r="L78" s="55"/>
      <c r="M78" s="55"/>
      <c r="N78" s="55"/>
      <c r="O78" s="55"/>
      <c r="P78" s="55">
        <f t="shared" si="0"/>
        <v>1.113</v>
      </c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1:32" s="11" customFormat="1" ht="15.75" customHeight="1">
      <c r="A79" s="54" t="s">
        <v>65</v>
      </c>
      <c r="B79" s="54">
        <v>4</v>
      </c>
      <c r="C79" s="54" t="s">
        <v>0</v>
      </c>
      <c r="D79" s="54"/>
      <c r="E79" s="54"/>
      <c r="F79" s="54"/>
      <c r="G79" s="54"/>
      <c r="H79" s="54" t="s">
        <v>102</v>
      </c>
      <c r="I79" s="54">
        <v>0.543</v>
      </c>
      <c r="J79" s="55">
        <v>36</v>
      </c>
      <c r="K79" s="55"/>
      <c r="L79" s="55"/>
      <c r="M79" s="55"/>
      <c r="N79" s="55"/>
      <c r="O79" s="55"/>
      <c r="P79" s="55">
        <f t="shared" si="0"/>
        <v>0.543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1:32" s="11" customFormat="1" ht="15.75" customHeight="1">
      <c r="A80" s="54" t="s">
        <v>111</v>
      </c>
      <c r="B80" s="54">
        <v>4</v>
      </c>
      <c r="C80" s="54" t="s">
        <v>0</v>
      </c>
      <c r="D80" s="54"/>
      <c r="E80" s="54"/>
      <c r="F80" s="54"/>
      <c r="G80" s="54"/>
      <c r="H80" s="54" t="s">
        <v>102</v>
      </c>
      <c r="I80" s="54">
        <v>1.461</v>
      </c>
      <c r="J80" s="55">
        <v>36</v>
      </c>
      <c r="K80" s="55"/>
      <c r="L80" s="55"/>
      <c r="M80" s="55"/>
      <c r="N80" s="55"/>
      <c r="O80" s="55"/>
      <c r="P80" s="55">
        <f t="shared" si="0"/>
        <v>1.461</v>
      </c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spans="1:32" s="11" customFormat="1" ht="15.75" customHeight="1">
      <c r="A81" s="56" t="s">
        <v>66</v>
      </c>
      <c r="B81" s="56"/>
      <c r="C81" s="56"/>
      <c r="D81" s="56"/>
      <c r="E81" s="56"/>
      <c r="F81" s="56"/>
      <c r="G81" s="56"/>
      <c r="H81" s="56"/>
      <c r="I81" s="57">
        <f>K81+P81</f>
        <v>36</v>
      </c>
      <c r="J81" s="57">
        <v>36</v>
      </c>
      <c r="K81" s="57">
        <f>SUM(K65:K80)</f>
        <v>12.05</v>
      </c>
      <c r="L81" s="57"/>
      <c r="M81" s="57"/>
      <c r="N81" s="57"/>
      <c r="O81" s="57"/>
      <c r="P81" s="57">
        <f>SUM(P65:P80)</f>
        <v>23.949999999999996</v>
      </c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spans="1:32" s="11" customFormat="1" ht="15.75" customHeight="1">
      <c r="A82" s="54" t="s">
        <v>113</v>
      </c>
      <c r="B82" s="54">
        <v>4</v>
      </c>
      <c r="C82" s="54" t="s">
        <v>0</v>
      </c>
      <c r="D82" s="54">
        <v>1</v>
      </c>
      <c r="E82" s="54">
        <v>48</v>
      </c>
      <c r="F82" s="54"/>
      <c r="G82" s="54"/>
      <c r="H82" s="54" t="s">
        <v>112</v>
      </c>
      <c r="I82" s="55">
        <v>4.2</v>
      </c>
      <c r="J82" s="55">
        <v>46.83</v>
      </c>
      <c r="K82" s="55"/>
      <c r="L82" s="55"/>
      <c r="M82" s="55"/>
      <c r="N82" s="55"/>
      <c r="O82" s="55"/>
      <c r="P82" s="55">
        <f>I82-K82</f>
        <v>4.2</v>
      </c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spans="1:32" s="11" customFormat="1" ht="15.75" customHeight="1">
      <c r="A83" s="54" t="s">
        <v>114</v>
      </c>
      <c r="B83" s="54">
        <v>4</v>
      </c>
      <c r="C83" s="54" t="s">
        <v>0</v>
      </c>
      <c r="D83" s="54">
        <v>1</v>
      </c>
      <c r="E83" s="54">
        <v>41</v>
      </c>
      <c r="F83" s="54"/>
      <c r="G83" s="54"/>
      <c r="H83" s="54" t="s">
        <v>112</v>
      </c>
      <c r="I83" s="55">
        <v>1.8</v>
      </c>
      <c r="J83" s="55">
        <v>46.83</v>
      </c>
      <c r="K83" s="55"/>
      <c r="L83" s="55"/>
      <c r="M83" s="55"/>
      <c r="N83" s="55"/>
      <c r="O83" s="55"/>
      <c r="P83" s="55">
        <f>I83-K83</f>
        <v>1.8</v>
      </c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</row>
    <row r="84" spans="1:32" s="11" customFormat="1" ht="15.75" customHeight="1">
      <c r="A84" s="54" t="s">
        <v>115</v>
      </c>
      <c r="B84" s="54">
        <v>4</v>
      </c>
      <c r="C84" s="54" t="s">
        <v>0</v>
      </c>
      <c r="D84" s="54">
        <v>1</v>
      </c>
      <c r="E84" s="54">
        <v>194</v>
      </c>
      <c r="F84" s="54"/>
      <c r="G84" s="54"/>
      <c r="H84" s="54" t="s">
        <v>112</v>
      </c>
      <c r="I84" s="55">
        <v>7.9</v>
      </c>
      <c r="J84" s="55">
        <v>46.83</v>
      </c>
      <c r="K84" s="55"/>
      <c r="L84" s="55"/>
      <c r="M84" s="55"/>
      <c r="N84" s="55"/>
      <c r="O84" s="55"/>
      <c r="P84" s="55">
        <f aca="true" t="shared" si="1" ref="P84:P97">I84-K84</f>
        <v>7.9</v>
      </c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</row>
    <row r="85" spans="1:32" s="11" customFormat="1" ht="15.75" customHeight="1">
      <c r="A85" s="54" t="s">
        <v>116</v>
      </c>
      <c r="B85" s="54">
        <v>4</v>
      </c>
      <c r="C85" s="54" t="s">
        <v>0</v>
      </c>
      <c r="D85" s="54">
        <v>1</v>
      </c>
      <c r="E85" s="54">
        <v>10</v>
      </c>
      <c r="F85" s="54"/>
      <c r="G85" s="54"/>
      <c r="H85" s="54" t="s">
        <v>112</v>
      </c>
      <c r="I85" s="55">
        <v>0.897</v>
      </c>
      <c r="J85" s="55">
        <v>46.83</v>
      </c>
      <c r="K85" s="55"/>
      <c r="L85" s="55"/>
      <c r="M85" s="55"/>
      <c r="N85" s="55"/>
      <c r="O85" s="55"/>
      <c r="P85" s="55">
        <f t="shared" si="1"/>
        <v>0.897</v>
      </c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</row>
    <row r="86" spans="1:32" s="11" customFormat="1" ht="15.75" customHeight="1">
      <c r="A86" s="54" t="s">
        <v>105</v>
      </c>
      <c r="B86" s="54">
        <v>4</v>
      </c>
      <c r="C86" s="54" t="s">
        <v>0</v>
      </c>
      <c r="D86" s="54">
        <v>1</v>
      </c>
      <c r="E86" s="54">
        <v>76</v>
      </c>
      <c r="F86" s="54"/>
      <c r="G86" s="54"/>
      <c r="H86" s="54" t="s">
        <v>112</v>
      </c>
      <c r="I86" s="55">
        <v>2.3</v>
      </c>
      <c r="J86" s="55">
        <v>46.83</v>
      </c>
      <c r="K86" s="55"/>
      <c r="L86" s="55"/>
      <c r="M86" s="55"/>
      <c r="N86" s="55"/>
      <c r="O86" s="55"/>
      <c r="P86" s="55">
        <f t="shared" si="1"/>
        <v>2.3</v>
      </c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spans="1:32" s="11" customFormat="1" ht="15.75" customHeight="1">
      <c r="A87" s="54" t="s">
        <v>52</v>
      </c>
      <c r="B87" s="54">
        <v>4</v>
      </c>
      <c r="C87" s="54" t="s">
        <v>0</v>
      </c>
      <c r="D87" s="54">
        <v>1</v>
      </c>
      <c r="E87" s="54">
        <v>23</v>
      </c>
      <c r="F87" s="54"/>
      <c r="G87" s="54"/>
      <c r="H87" s="54" t="s">
        <v>112</v>
      </c>
      <c r="I87" s="55">
        <v>1.906</v>
      </c>
      <c r="J87" s="55">
        <v>46.83</v>
      </c>
      <c r="K87" s="55">
        <v>0.8</v>
      </c>
      <c r="L87" s="55"/>
      <c r="M87" s="55"/>
      <c r="N87" s="55"/>
      <c r="O87" s="55"/>
      <c r="P87" s="55">
        <f t="shared" si="1"/>
        <v>1.1059999999999999</v>
      </c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</row>
    <row r="88" spans="1:32" s="11" customFormat="1" ht="15.75" customHeight="1">
      <c r="A88" s="54" t="s">
        <v>89</v>
      </c>
      <c r="B88" s="54">
        <v>4</v>
      </c>
      <c r="C88" s="54" t="s">
        <v>0</v>
      </c>
      <c r="D88" s="54">
        <v>1</v>
      </c>
      <c r="E88" s="54">
        <v>20</v>
      </c>
      <c r="F88" s="54"/>
      <c r="G88" s="54"/>
      <c r="H88" s="54" t="s">
        <v>112</v>
      </c>
      <c r="I88" s="55">
        <v>0.923</v>
      </c>
      <c r="J88" s="55">
        <v>46.83</v>
      </c>
      <c r="K88" s="55"/>
      <c r="L88" s="55"/>
      <c r="M88" s="55"/>
      <c r="N88" s="55"/>
      <c r="O88" s="55"/>
      <c r="P88" s="55">
        <f t="shared" si="1"/>
        <v>0.923</v>
      </c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</row>
    <row r="89" spans="1:32" s="11" customFormat="1" ht="15.75" customHeight="1">
      <c r="A89" s="54" t="s">
        <v>117</v>
      </c>
      <c r="B89" s="54">
        <v>4</v>
      </c>
      <c r="C89" s="54" t="s">
        <v>0</v>
      </c>
      <c r="D89" s="54">
        <v>1</v>
      </c>
      <c r="E89" s="54">
        <v>65</v>
      </c>
      <c r="F89" s="54"/>
      <c r="G89" s="54"/>
      <c r="H89" s="54" t="s">
        <v>112</v>
      </c>
      <c r="I89" s="55">
        <v>1.195</v>
      </c>
      <c r="J89" s="55">
        <v>46.83</v>
      </c>
      <c r="K89" s="55"/>
      <c r="L89" s="55"/>
      <c r="M89" s="55"/>
      <c r="N89" s="55"/>
      <c r="O89" s="55"/>
      <c r="P89" s="55">
        <f t="shared" si="1"/>
        <v>1.195</v>
      </c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</row>
    <row r="90" spans="1:32" s="11" customFormat="1" ht="15.75" customHeight="1">
      <c r="A90" s="54" t="s">
        <v>118</v>
      </c>
      <c r="B90" s="54">
        <v>4</v>
      </c>
      <c r="C90" s="54" t="s">
        <v>0</v>
      </c>
      <c r="D90" s="54">
        <v>1</v>
      </c>
      <c r="E90" s="54">
        <v>38</v>
      </c>
      <c r="F90" s="54"/>
      <c r="G90" s="54"/>
      <c r="H90" s="54" t="s">
        <v>112</v>
      </c>
      <c r="I90" s="55">
        <v>1.517</v>
      </c>
      <c r="J90" s="55">
        <v>46.83</v>
      </c>
      <c r="K90" s="55"/>
      <c r="L90" s="55"/>
      <c r="M90" s="55"/>
      <c r="N90" s="55"/>
      <c r="O90" s="55"/>
      <c r="P90" s="55">
        <f t="shared" si="1"/>
        <v>1.517</v>
      </c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</row>
    <row r="91" spans="1:32" s="11" customFormat="1" ht="15.75" customHeight="1">
      <c r="A91" s="54" t="s">
        <v>119</v>
      </c>
      <c r="B91" s="54">
        <v>4</v>
      </c>
      <c r="C91" s="54" t="s">
        <v>0</v>
      </c>
      <c r="D91" s="54">
        <v>1</v>
      </c>
      <c r="E91" s="54">
        <v>73</v>
      </c>
      <c r="F91" s="54"/>
      <c r="G91" s="54"/>
      <c r="H91" s="54" t="s">
        <v>112</v>
      </c>
      <c r="I91" s="55">
        <v>1.706</v>
      </c>
      <c r="J91" s="55">
        <v>46.83</v>
      </c>
      <c r="K91" s="55"/>
      <c r="L91" s="55"/>
      <c r="M91" s="55"/>
      <c r="N91" s="55"/>
      <c r="O91" s="55"/>
      <c r="P91" s="55">
        <f t="shared" si="1"/>
        <v>1.706</v>
      </c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spans="1:32" s="11" customFormat="1" ht="15.75" customHeight="1">
      <c r="A92" s="54" t="s">
        <v>120</v>
      </c>
      <c r="B92" s="54">
        <v>4</v>
      </c>
      <c r="C92" s="54" t="s">
        <v>0</v>
      </c>
      <c r="D92" s="54">
        <v>1</v>
      </c>
      <c r="E92" s="54">
        <v>28</v>
      </c>
      <c r="F92" s="54"/>
      <c r="G92" s="54"/>
      <c r="H92" s="54" t="s">
        <v>112</v>
      </c>
      <c r="I92" s="55">
        <v>2.289</v>
      </c>
      <c r="J92" s="55">
        <v>46.83</v>
      </c>
      <c r="K92" s="55"/>
      <c r="L92" s="55"/>
      <c r="M92" s="55"/>
      <c r="N92" s="55"/>
      <c r="O92" s="55"/>
      <c r="P92" s="55">
        <f t="shared" si="1"/>
        <v>2.289</v>
      </c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</row>
    <row r="93" spans="1:32" s="11" customFormat="1" ht="15.75" customHeight="1">
      <c r="A93" s="54" t="s">
        <v>121</v>
      </c>
      <c r="B93" s="54">
        <v>4</v>
      </c>
      <c r="C93" s="54" t="s">
        <v>0</v>
      </c>
      <c r="D93" s="54">
        <v>1</v>
      </c>
      <c r="E93" s="54">
        <v>53</v>
      </c>
      <c r="F93" s="54"/>
      <c r="G93" s="54"/>
      <c r="H93" s="54" t="s">
        <v>112</v>
      </c>
      <c r="I93" s="55">
        <v>3.443</v>
      </c>
      <c r="J93" s="55">
        <v>46.83</v>
      </c>
      <c r="K93" s="55"/>
      <c r="L93" s="55"/>
      <c r="M93" s="55"/>
      <c r="N93" s="55"/>
      <c r="O93" s="55"/>
      <c r="P93" s="55">
        <f t="shared" si="1"/>
        <v>3.443</v>
      </c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spans="1:32" s="11" customFormat="1" ht="15.75" customHeight="1">
      <c r="A94" s="54" t="s">
        <v>122</v>
      </c>
      <c r="B94" s="54">
        <v>4</v>
      </c>
      <c r="C94" s="54" t="s">
        <v>0</v>
      </c>
      <c r="D94" s="54">
        <v>1</v>
      </c>
      <c r="E94" s="54">
        <v>28</v>
      </c>
      <c r="F94" s="54"/>
      <c r="G94" s="54"/>
      <c r="H94" s="54" t="s">
        <v>112</v>
      </c>
      <c r="I94" s="55">
        <v>2.224</v>
      </c>
      <c r="J94" s="55">
        <v>46.83</v>
      </c>
      <c r="K94" s="55">
        <v>1.05</v>
      </c>
      <c r="L94" s="55"/>
      <c r="M94" s="55"/>
      <c r="N94" s="55"/>
      <c r="O94" s="55"/>
      <c r="P94" s="55">
        <f t="shared" si="1"/>
        <v>1.1740000000000002</v>
      </c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</row>
    <row r="95" spans="1:32" s="11" customFormat="1" ht="15.75" customHeight="1">
      <c r="A95" s="54" t="s">
        <v>110</v>
      </c>
      <c r="B95" s="54">
        <v>4</v>
      </c>
      <c r="C95" s="54" t="s">
        <v>0</v>
      </c>
      <c r="D95" s="54">
        <v>1</v>
      </c>
      <c r="E95" s="54">
        <v>170</v>
      </c>
      <c r="F95" s="54"/>
      <c r="G95" s="54"/>
      <c r="H95" s="54" t="s">
        <v>112</v>
      </c>
      <c r="I95" s="55">
        <v>5.35</v>
      </c>
      <c r="J95" s="55">
        <v>46.83</v>
      </c>
      <c r="K95" s="55">
        <v>2.182</v>
      </c>
      <c r="L95" s="55"/>
      <c r="M95" s="55"/>
      <c r="N95" s="55"/>
      <c r="O95" s="55"/>
      <c r="P95" s="55">
        <f t="shared" si="1"/>
        <v>3.1679999999999997</v>
      </c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</row>
    <row r="96" spans="1:32" s="11" customFormat="1" ht="15.75" customHeight="1">
      <c r="A96" s="54" t="s">
        <v>123</v>
      </c>
      <c r="B96" s="54">
        <v>4</v>
      </c>
      <c r="C96" s="54" t="s">
        <v>0</v>
      </c>
      <c r="D96" s="54">
        <v>1</v>
      </c>
      <c r="E96" s="54">
        <v>197</v>
      </c>
      <c r="F96" s="54"/>
      <c r="G96" s="54"/>
      <c r="H96" s="54" t="s">
        <v>112</v>
      </c>
      <c r="I96" s="55">
        <v>7.295</v>
      </c>
      <c r="J96" s="55">
        <v>46.83</v>
      </c>
      <c r="K96" s="55">
        <v>1.424</v>
      </c>
      <c r="L96" s="55"/>
      <c r="M96" s="55"/>
      <c r="N96" s="55"/>
      <c r="O96" s="55"/>
      <c r="P96" s="55">
        <f t="shared" si="1"/>
        <v>5.871</v>
      </c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</row>
    <row r="97" spans="1:32" s="11" customFormat="1" ht="15.75" customHeight="1">
      <c r="A97" s="54" t="s">
        <v>81</v>
      </c>
      <c r="B97" s="54">
        <v>4</v>
      </c>
      <c r="C97" s="54" t="s">
        <v>0</v>
      </c>
      <c r="D97" s="54"/>
      <c r="E97" s="54"/>
      <c r="F97" s="54"/>
      <c r="G97" s="54"/>
      <c r="H97" s="54" t="s">
        <v>112</v>
      </c>
      <c r="I97" s="55">
        <v>1.885</v>
      </c>
      <c r="J97" s="55">
        <v>46.83</v>
      </c>
      <c r="K97" s="55"/>
      <c r="L97" s="55"/>
      <c r="M97" s="55"/>
      <c r="N97" s="55"/>
      <c r="O97" s="55"/>
      <c r="P97" s="55">
        <f t="shared" si="1"/>
        <v>1.885</v>
      </c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</row>
    <row r="98" spans="1:32" s="11" customFormat="1" ht="15.75" customHeight="1">
      <c r="A98" s="56" t="s">
        <v>66</v>
      </c>
      <c r="B98" s="56"/>
      <c r="C98" s="56"/>
      <c r="D98" s="56"/>
      <c r="E98" s="56"/>
      <c r="F98" s="56"/>
      <c r="G98" s="56"/>
      <c r="H98" s="54"/>
      <c r="I98" s="57">
        <f>SUM(I82:I97)</f>
        <v>46.830000000000005</v>
      </c>
      <c r="J98" s="57">
        <v>46.83</v>
      </c>
      <c r="K98" s="57">
        <f>SUM(K82:K97)</f>
        <v>5.4559999999999995</v>
      </c>
      <c r="L98" s="57"/>
      <c r="M98" s="57"/>
      <c r="N98" s="57"/>
      <c r="O98" s="57"/>
      <c r="P98" s="57">
        <f>SUM(P82:P97)</f>
        <v>41.37400000000001</v>
      </c>
      <c r="Q98" s="37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</row>
    <row r="99" spans="1:32" s="11" customFormat="1" ht="15.75" customHeight="1">
      <c r="A99" s="54" t="s">
        <v>124</v>
      </c>
      <c r="B99" s="54">
        <v>4</v>
      </c>
      <c r="C99" s="54" t="s">
        <v>0</v>
      </c>
      <c r="D99" s="54">
        <v>1</v>
      </c>
      <c r="E99" s="54">
        <v>2</v>
      </c>
      <c r="F99" s="54"/>
      <c r="G99" s="54"/>
      <c r="H99" s="54" t="s">
        <v>125</v>
      </c>
      <c r="I99" s="55">
        <v>0.246</v>
      </c>
      <c r="J99" s="55">
        <v>63.135</v>
      </c>
      <c r="K99" s="55"/>
      <c r="L99" s="55"/>
      <c r="M99" s="55"/>
      <c r="N99" s="55"/>
      <c r="O99" s="55"/>
      <c r="P99" s="55">
        <f>I99-K99</f>
        <v>0.246</v>
      </c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</row>
    <row r="100" spans="1:32" s="11" customFormat="1" ht="15.75" customHeight="1">
      <c r="A100" s="54" t="s">
        <v>126</v>
      </c>
      <c r="B100" s="54">
        <v>4</v>
      </c>
      <c r="C100" s="54" t="s">
        <v>0</v>
      </c>
      <c r="D100" s="54">
        <v>1</v>
      </c>
      <c r="E100" s="54">
        <v>3</v>
      </c>
      <c r="F100" s="54"/>
      <c r="G100" s="54"/>
      <c r="H100" s="54" t="s">
        <v>125</v>
      </c>
      <c r="I100" s="55">
        <v>0.202</v>
      </c>
      <c r="J100" s="55">
        <v>63.135</v>
      </c>
      <c r="K100" s="55"/>
      <c r="L100" s="55"/>
      <c r="M100" s="55"/>
      <c r="N100" s="55"/>
      <c r="O100" s="55"/>
      <c r="P100" s="55">
        <f>I100-K100</f>
        <v>0.202</v>
      </c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</row>
    <row r="101" spans="1:32" s="11" customFormat="1" ht="15.75" customHeight="1">
      <c r="A101" s="54" t="s">
        <v>127</v>
      </c>
      <c r="B101" s="54">
        <v>4</v>
      </c>
      <c r="C101" s="54" t="s">
        <v>0</v>
      </c>
      <c r="D101" s="54">
        <v>1</v>
      </c>
      <c r="E101" s="54">
        <v>3</v>
      </c>
      <c r="F101" s="54"/>
      <c r="G101" s="54"/>
      <c r="H101" s="54" t="s">
        <v>125</v>
      </c>
      <c r="I101" s="55">
        <v>0.25</v>
      </c>
      <c r="J101" s="55">
        <v>63.135</v>
      </c>
      <c r="K101" s="55"/>
      <c r="L101" s="55"/>
      <c r="M101" s="55"/>
      <c r="N101" s="55"/>
      <c r="O101" s="55"/>
      <c r="P101" s="55">
        <f>I101-K101</f>
        <v>0.25</v>
      </c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</row>
    <row r="102" spans="1:32" s="11" customFormat="1" ht="15.75" customHeight="1">
      <c r="A102" s="54" t="s">
        <v>130</v>
      </c>
      <c r="B102" s="54">
        <v>4</v>
      </c>
      <c r="C102" s="54" t="s">
        <v>128</v>
      </c>
      <c r="D102" s="54">
        <v>1</v>
      </c>
      <c r="E102" s="54">
        <v>14</v>
      </c>
      <c r="F102" s="54"/>
      <c r="G102" s="54"/>
      <c r="H102" s="54" t="s">
        <v>125</v>
      </c>
      <c r="I102" s="55">
        <v>1.668</v>
      </c>
      <c r="J102" s="55">
        <v>63.135</v>
      </c>
      <c r="K102" s="55">
        <v>0.632</v>
      </c>
      <c r="L102" s="55"/>
      <c r="M102" s="55"/>
      <c r="N102" s="55"/>
      <c r="O102" s="55"/>
      <c r="P102" s="55">
        <f>I102-K102</f>
        <v>1.036</v>
      </c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</row>
    <row r="103" spans="1:32" s="11" customFormat="1" ht="15.75" customHeight="1">
      <c r="A103" s="54" t="s">
        <v>129</v>
      </c>
      <c r="B103" s="54">
        <v>4</v>
      </c>
      <c r="C103" s="54" t="s">
        <v>0</v>
      </c>
      <c r="D103" s="54">
        <v>1</v>
      </c>
      <c r="E103" s="54">
        <v>70</v>
      </c>
      <c r="F103" s="54"/>
      <c r="G103" s="54"/>
      <c r="H103" s="54" t="s">
        <v>125</v>
      </c>
      <c r="I103" s="55">
        <v>0.603</v>
      </c>
      <c r="J103" s="55">
        <v>63.135</v>
      </c>
      <c r="K103" s="55"/>
      <c r="L103" s="55"/>
      <c r="M103" s="55"/>
      <c r="N103" s="55"/>
      <c r="O103" s="55"/>
      <c r="P103" s="55">
        <f aca="true" t="shared" si="2" ref="P103:P145">I103-K103</f>
        <v>0.603</v>
      </c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</row>
    <row r="104" spans="1:32" s="11" customFormat="1" ht="15.75" customHeight="1">
      <c r="A104" s="54" t="s">
        <v>131</v>
      </c>
      <c r="B104" s="54">
        <v>4</v>
      </c>
      <c r="C104" s="54" t="s">
        <v>0</v>
      </c>
      <c r="D104" s="54">
        <v>1</v>
      </c>
      <c r="E104" s="54">
        <v>2</v>
      </c>
      <c r="F104" s="54"/>
      <c r="G104" s="54"/>
      <c r="H104" s="54" t="s">
        <v>125</v>
      </c>
      <c r="I104" s="55">
        <v>0.122</v>
      </c>
      <c r="J104" s="55">
        <v>63.135</v>
      </c>
      <c r="K104" s="55"/>
      <c r="L104" s="55"/>
      <c r="M104" s="55"/>
      <c r="N104" s="55"/>
      <c r="O104" s="55"/>
      <c r="P104" s="55">
        <f t="shared" si="2"/>
        <v>0.122</v>
      </c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</row>
    <row r="105" spans="1:32" s="11" customFormat="1" ht="15.75" customHeight="1">
      <c r="A105" s="54" t="s">
        <v>132</v>
      </c>
      <c r="B105" s="54">
        <v>4</v>
      </c>
      <c r="C105" s="54" t="s">
        <v>0</v>
      </c>
      <c r="D105" s="54">
        <v>1</v>
      </c>
      <c r="E105" s="54">
        <v>4</v>
      </c>
      <c r="F105" s="54"/>
      <c r="G105" s="54"/>
      <c r="H105" s="54" t="s">
        <v>125</v>
      </c>
      <c r="I105" s="55">
        <v>0.136</v>
      </c>
      <c r="J105" s="55">
        <v>63.135</v>
      </c>
      <c r="K105" s="55"/>
      <c r="L105" s="55"/>
      <c r="M105" s="55"/>
      <c r="N105" s="55"/>
      <c r="O105" s="55"/>
      <c r="P105" s="55">
        <f t="shared" si="2"/>
        <v>0.136</v>
      </c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</row>
    <row r="106" spans="1:32" s="11" customFormat="1" ht="15.75" customHeight="1">
      <c r="A106" s="54" t="s">
        <v>133</v>
      </c>
      <c r="B106" s="54">
        <v>4</v>
      </c>
      <c r="C106" s="54" t="s">
        <v>0</v>
      </c>
      <c r="D106" s="54">
        <v>1</v>
      </c>
      <c r="E106" s="54">
        <v>3</v>
      </c>
      <c r="F106" s="54"/>
      <c r="G106" s="54"/>
      <c r="H106" s="54" t="s">
        <v>125</v>
      </c>
      <c r="I106" s="55">
        <v>0.093</v>
      </c>
      <c r="J106" s="55">
        <v>63.135</v>
      </c>
      <c r="K106" s="55"/>
      <c r="L106" s="55"/>
      <c r="M106" s="55"/>
      <c r="N106" s="55"/>
      <c r="O106" s="55"/>
      <c r="P106" s="55">
        <f t="shared" si="2"/>
        <v>0.093</v>
      </c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</row>
    <row r="107" spans="1:32" s="11" customFormat="1" ht="15.75" customHeight="1">
      <c r="A107" s="54" t="s">
        <v>134</v>
      </c>
      <c r="B107" s="54">
        <v>4</v>
      </c>
      <c r="C107" s="54" t="s">
        <v>0</v>
      </c>
      <c r="D107" s="54">
        <v>1</v>
      </c>
      <c r="E107" s="54">
        <v>6</v>
      </c>
      <c r="F107" s="56"/>
      <c r="G107" s="56"/>
      <c r="H107" s="54" t="s">
        <v>125</v>
      </c>
      <c r="I107" s="55">
        <v>0.259</v>
      </c>
      <c r="J107" s="55">
        <v>63.135</v>
      </c>
      <c r="K107" s="57"/>
      <c r="L107" s="57"/>
      <c r="M107" s="57"/>
      <c r="N107" s="57"/>
      <c r="O107" s="57"/>
      <c r="P107" s="55">
        <f t="shared" si="2"/>
        <v>0.259</v>
      </c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</row>
    <row r="108" spans="1:32" s="11" customFormat="1" ht="15.75" customHeight="1">
      <c r="A108" s="54" t="s">
        <v>135</v>
      </c>
      <c r="B108" s="54">
        <v>4</v>
      </c>
      <c r="C108" s="54" t="s">
        <v>0</v>
      </c>
      <c r="D108" s="54">
        <v>1</v>
      </c>
      <c r="E108" s="54">
        <v>4</v>
      </c>
      <c r="F108" s="56"/>
      <c r="G108" s="56"/>
      <c r="H108" s="54" t="s">
        <v>125</v>
      </c>
      <c r="I108" s="55">
        <v>0.486</v>
      </c>
      <c r="J108" s="55">
        <v>63.135</v>
      </c>
      <c r="K108" s="57"/>
      <c r="L108" s="57"/>
      <c r="M108" s="57"/>
      <c r="N108" s="57"/>
      <c r="O108" s="57"/>
      <c r="P108" s="55">
        <f t="shared" si="2"/>
        <v>0.486</v>
      </c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</row>
    <row r="109" spans="1:32" s="11" customFormat="1" ht="15.75" customHeight="1">
      <c r="A109" s="54" t="s">
        <v>136</v>
      </c>
      <c r="B109" s="54">
        <v>4</v>
      </c>
      <c r="C109" s="54" t="s">
        <v>0</v>
      </c>
      <c r="D109" s="54">
        <v>1</v>
      </c>
      <c r="E109" s="54">
        <v>4</v>
      </c>
      <c r="F109" s="56"/>
      <c r="G109" s="56"/>
      <c r="H109" s="54" t="s">
        <v>125</v>
      </c>
      <c r="I109" s="55">
        <v>0.196</v>
      </c>
      <c r="J109" s="55">
        <v>63.135</v>
      </c>
      <c r="K109" s="57"/>
      <c r="L109" s="57"/>
      <c r="M109" s="57"/>
      <c r="N109" s="57"/>
      <c r="O109" s="57"/>
      <c r="P109" s="55">
        <f t="shared" si="2"/>
        <v>0.196</v>
      </c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</row>
    <row r="110" spans="1:32" s="11" customFormat="1" ht="15.75" customHeight="1">
      <c r="A110" s="54" t="s">
        <v>137</v>
      </c>
      <c r="B110" s="54">
        <v>4</v>
      </c>
      <c r="C110" s="54" t="s">
        <v>0</v>
      </c>
      <c r="D110" s="54">
        <v>1</v>
      </c>
      <c r="E110" s="54">
        <v>2</v>
      </c>
      <c r="F110" s="56"/>
      <c r="G110" s="56"/>
      <c r="H110" s="54" t="s">
        <v>125</v>
      </c>
      <c r="I110" s="55">
        <v>0.973</v>
      </c>
      <c r="J110" s="55">
        <v>63.135</v>
      </c>
      <c r="K110" s="57"/>
      <c r="L110" s="57"/>
      <c r="M110" s="57"/>
      <c r="N110" s="57"/>
      <c r="O110" s="57"/>
      <c r="P110" s="55">
        <f t="shared" si="2"/>
        <v>0.973</v>
      </c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</row>
    <row r="111" spans="1:32" s="11" customFormat="1" ht="15.75" customHeight="1">
      <c r="A111" s="54" t="s">
        <v>138</v>
      </c>
      <c r="B111" s="54">
        <v>4</v>
      </c>
      <c r="C111" s="54" t="s">
        <v>0</v>
      </c>
      <c r="D111" s="54">
        <v>1</v>
      </c>
      <c r="E111" s="54">
        <v>32</v>
      </c>
      <c r="F111" s="56"/>
      <c r="G111" s="56"/>
      <c r="H111" s="54" t="s">
        <v>125</v>
      </c>
      <c r="I111" s="55">
        <v>1.242</v>
      </c>
      <c r="J111" s="55">
        <v>63.135</v>
      </c>
      <c r="K111" s="57"/>
      <c r="L111" s="57"/>
      <c r="M111" s="57"/>
      <c r="N111" s="57"/>
      <c r="O111" s="57"/>
      <c r="P111" s="55">
        <f t="shared" si="2"/>
        <v>1.242</v>
      </c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</row>
    <row r="112" spans="1:32" s="11" customFormat="1" ht="15.75" customHeight="1">
      <c r="A112" s="54" t="s">
        <v>139</v>
      </c>
      <c r="B112" s="54">
        <v>4</v>
      </c>
      <c r="C112" s="54" t="s">
        <v>0</v>
      </c>
      <c r="D112" s="54">
        <v>1</v>
      </c>
      <c r="E112" s="54">
        <v>12</v>
      </c>
      <c r="F112" s="56"/>
      <c r="G112" s="56"/>
      <c r="H112" s="54" t="s">
        <v>125</v>
      </c>
      <c r="I112" s="55">
        <v>1.407</v>
      </c>
      <c r="J112" s="55">
        <v>63.135</v>
      </c>
      <c r="K112" s="57"/>
      <c r="L112" s="57"/>
      <c r="M112" s="57"/>
      <c r="N112" s="57"/>
      <c r="O112" s="57"/>
      <c r="P112" s="55">
        <f t="shared" si="2"/>
        <v>1.407</v>
      </c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</row>
    <row r="113" spans="1:32" s="11" customFormat="1" ht="15.75" customHeight="1">
      <c r="A113" s="54" t="s">
        <v>140</v>
      </c>
      <c r="B113" s="54">
        <v>4</v>
      </c>
      <c r="C113" s="54" t="s">
        <v>0</v>
      </c>
      <c r="D113" s="58">
        <v>3</v>
      </c>
      <c r="E113" s="54">
        <v>5</v>
      </c>
      <c r="F113" s="56"/>
      <c r="G113" s="56"/>
      <c r="H113" s="54" t="s">
        <v>125</v>
      </c>
      <c r="I113" s="55">
        <v>0.75</v>
      </c>
      <c r="J113" s="55">
        <v>63.135</v>
      </c>
      <c r="K113" s="57"/>
      <c r="L113" s="57"/>
      <c r="M113" s="57"/>
      <c r="N113" s="57"/>
      <c r="O113" s="57"/>
      <c r="P113" s="55">
        <f t="shared" si="2"/>
        <v>0.75</v>
      </c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</row>
    <row r="114" spans="1:32" s="11" customFormat="1" ht="15.75" customHeight="1">
      <c r="A114" s="54" t="s">
        <v>103</v>
      </c>
      <c r="B114" s="54">
        <v>4</v>
      </c>
      <c r="C114" s="54" t="s">
        <v>0</v>
      </c>
      <c r="D114" s="54">
        <v>1</v>
      </c>
      <c r="E114" s="54">
        <v>20</v>
      </c>
      <c r="F114" s="56"/>
      <c r="G114" s="56"/>
      <c r="H114" s="54" t="s">
        <v>125</v>
      </c>
      <c r="I114" s="55">
        <v>1.438</v>
      </c>
      <c r="J114" s="55">
        <v>63.135</v>
      </c>
      <c r="K114" s="57"/>
      <c r="L114" s="57"/>
      <c r="M114" s="57"/>
      <c r="N114" s="57"/>
      <c r="O114" s="57"/>
      <c r="P114" s="55">
        <f t="shared" si="2"/>
        <v>1.438</v>
      </c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</row>
    <row r="115" spans="1:32" s="11" customFormat="1" ht="15.75" customHeight="1">
      <c r="A115" s="54" t="s">
        <v>141</v>
      </c>
      <c r="B115" s="54">
        <v>4</v>
      </c>
      <c r="C115" s="54" t="s">
        <v>0</v>
      </c>
      <c r="D115" s="54">
        <v>1</v>
      </c>
      <c r="E115" s="54">
        <v>7</v>
      </c>
      <c r="F115" s="56"/>
      <c r="G115" s="56"/>
      <c r="H115" s="54" t="s">
        <v>125</v>
      </c>
      <c r="I115" s="55">
        <v>1.011</v>
      </c>
      <c r="J115" s="55">
        <v>63.135</v>
      </c>
      <c r="K115" s="57"/>
      <c r="L115" s="57"/>
      <c r="M115" s="57"/>
      <c r="N115" s="57"/>
      <c r="O115" s="57"/>
      <c r="P115" s="55">
        <f t="shared" si="2"/>
        <v>1.011</v>
      </c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</row>
    <row r="116" spans="1:32" s="11" customFormat="1" ht="15.75" customHeight="1">
      <c r="A116" s="54" t="s">
        <v>142</v>
      </c>
      <c r="B116" s="54">
        <v>4</v>
      </c>
      <c r="C116" s="54" t="s">
        <v>0</v>
      </c>
      <c r="D116" s="54">
        <v>3</v>
      </c>
      <c r="E116" s="54">
        <v>26</v>
      </c>
      <c r="F116" s="56"/>
      <c r="G116" s="56"/>
      <c r="H116" s="54" t="s">
        <v>125</v>
      </c>
      <c r="I116" s="55">
        <v>1.246</v>
      </c>
      <c r="J116" s="55">
        <v>63.135</v>
      </c>
      <c r="K116" s="55"/>
      <c r="L116" s="55"/>
      <c r="M116" s="55"/>
      <c r="N116" s="55"/>
      <c r="O116" s="55"/>
      <c r="P116" s="55">
        <f t="shared" si="2"/>
        <v>1.246</v>
      </c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</row>
    <row r="117" spans="1:32" s="11" customFormat="1" ht="15.75" customHeight="1">
      <c r="A117" s="54" t="s">
        <v>143</v>
      </c>
      <c r="B117" s="54">
        <v>4</v>
      </c>
      <c r="C117" s="54" t="s">
        <v>0</v>
      </c>
      <c r="D117" s="54">
        <v>1</v>
      </c>
      <c r="E117" s="54">
        <v>22</v>
      </c>
      <c r="F117" s="56"/>
      <c r="G117" s="56"/>
      <c r="H117" s="54" t="s">
        <v>125</v>
      </c>
      <c r="I117" s="55">
        <v>1.482</v>
      </c>
      <c r="J117" s="55">
        <v>63.135</v>
      </c>
      <c r="K117" s="55"/>
      <c r="L117" s="55"/>
      <c r="M117" s="55"/>
      <c r="N117" s="55"/>
      <c r="O117" s="55"/>
      <c r="P117" s="55">
        <f t="shared" si="2"/>
        <v>1.482</v>
      </c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</row>
    <row r="118" spans="1:32" s="11" customFormat="1" ht="15.75" customHeight="1">
      <c r="A118" s="54" t="s">
        <v>70</v>
      </c>
      <c r="B118" s="54">
        <v>4</v>
      </c>
      <c r="C118" s="54" t="s">
        <v>0</v>
      </c>
      <c r="D118" s="54">
        <v>1</v>
      </c>
      <c r="E118" s="54">
        <v>44</v>
      </c>
      <c r="F118" s="56"/>
      <c r="G118" s="56"/>
      <c r="H118" s="54" t="s">
        <v>125</v>
      </c>
      <c r="I118" s="55">
        <v>1.457</v>
      </c>
      <c r="J118" s="55">
        <v>63.135</v>
      </c>
      <c r="K118" s="55"/>
      <c r="L118" s="55"/>
      <c r="M118" s="55"/>
      <c r="N118" s="55"/>
      <c r="O118" s="55"/>
      <c r="P118" s="55">
        <f t="shared" si="2"/>
        <v>1.457</v>
      </c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</row>
    <row r="119" spans="1:32" s="11" customFormat="1" ht="15.75" customHeight="1">
      <c r="A119" s="54" t="s">
        <v>144</v>
      </c>
      <c r="B119" s="54">
        <v>4</v>
      </c>
      <c r="C119" s="54" t="s">
        <v>0</v>
      </c>
      <c r="D119" s="54">
        <v>1</v>
      </c>
      <c r="E119" s="54">
        <v>57</v>
      </c>
      <c r="F119" s="56"/>
      <c r="G119" s="56"/>
      <c r="H119" s="54" t="s">
        <v>125</v>
      </c>
      <c r="I119" s="55">
        <v>3.541</v>
      </c>
      <c r="J119" s="55">
        <v>63.135</v>
      </c>
      <c r="K119" s="55"/>
      <c r="L119" s="55"/>
      <c r="M119" s="55"/>
      <c r="N119" s="55"/>
      <c r="O119" s="55"/>
      <c r="P119" s="55">
        <f t="shared" si="2"/>
        <v>3.541</v>
      </c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</row>
    <row r="120" spans="1:32" s="11" customFormat="1" ht="15.75" customHeight="1">
      <c r="A120" s="54" t="s">
        <v>145</v>
      </c>
      <c r="B120" s="54">
        <v>4</v>
      </c>
      <c r="C120" s="54" t="s">
        <v>0</v>
      </c>
      <c r="D120" s="54">
        <v>2</v>
      </c>
      <c r="E120" s="54">
        <v>39</v>
      </c>
      <c r="F120" s="56"/>
      <c r="G120" s="56"/>
      <c r="H120" s="54" t="s">
        <v>125</v>
      </c>
      <c r="I120" s="55">
        <v>1.308</v>
      </c>
      <c r="J120" s="55">
        <v>63.135</v>
      </c>
      <c r="K120" s="55"/>
      <c r="L120" s="55"/>
      <c r="M120" s="55"/>
      <c r="N120" s="55"/>
      <c r="O120" s="55"/>
      <c r="P120" s="55">
        <f t="shared" si="2"/>
        <v>1.308</v>
      </c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</row>
    <row r="121" spans="1:32" s="11" customFormat="1" ht="15.75" customHeight="1">
      <c r="A121" s="54" t="s">
        <v>51</v>
      </c>
      <c r="B121" s="54">
        <v>4</v>
      </c>
      <c r="C121" s="54" t="s">
        <v>0</v>
      </c>
      <c r="D121" s="54">
        <v>1</v>
      </c>
      <c r="E121" s="54">
        <v>52</v>
      </c>
      <c r="F121" s="56"/>
      <c r="G121" s="56"/>
      <c r="H121" s="54" t="s">
        <v>125</v>
      </c>
      <c r="I121" s="55">
        <v>2.283</v>
      </c>
      <c r="J121" s="55">
        <v>63.135</v>
      </c>
      <c r="K121" s="55">
        <v>2.283</v>
      </c>
      <c r="L121" s="55"/>
      <c r="M121" s="55"/>
      <c r="N121" s="55"/>
      <c r="O121" s="55"/>
      <c r="P121" s="55">
        <f t="shared" si="2"/>
        <v>0</v>
      </c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</row>
    <row r="122" spans="1:32" s="11" customFormat="1" ht="15.75" customHeight="1">
      <c r="A122" s="54" t="s">
        <v>146</v>
      </c>
      <c r="B122" s="54">
        <v>4</v>
      </c>
      <c r="C122" s="54" t="s">
        <v>0</v>
      </c>
      <c r="D122" s="54">
        <v>1</v>
      </c>
      <c r="E122" s="54">
        <v>39</v>
      </c>
      <c r="F122" s="56"/>
      <c r="G122" s="56"/>
      <c r="H122" s="54" t="s">
        <v>125</v>
      </c>
      <c r="I122" s="55">
        <v>0.859</v>
      </c>
      <c r="J122" s="55">
        <v>63.135</v>
      </c>
      <c r="K122" s="55"/>
      <c r="L122" s="55"/>
      <c r="M122" s="55"/>
      <c r="N122" s="55"/>
      <c r="O122" s="55"/>
      <c r="P122" s="55">
        <f t="shared" si="2"/>
        <v>0.859</v>
      </c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</row>
    <row r="123" spans="1:32" s="11" customFormat="1" ht="15.75" customHeight="1">
      <c r="A123" s="54" t="s">
        <v>147</v>
      </c>
      <c r="B123" s="54">
        <v>4</v>
      </c>
      <c r="C123" s="54" t="s">
        <v>0</v>
      </c>
      <c r="D123" s="54">
        <v>2</v>
      </c>
      <c r="E123" s="54">
        <v>11</v>
      </c>
      <c r="F123" s="56"/>
      <c r="G123" s="56"/>
      <c r="H123" s="54" t="s">
        <v>125</v>
      </c>
      <c r="I123" s="55">
        <v>0.99</v>
      </c>
      <c r="J123" s="55">
        <v>63.135</v>
      </c>
      <c r="K123" s="55"/>
      <c r="L123" s="55"/>
      <c r="M123" s="55"/>
      <c r="N123" s="55"/>
      <c r="O123" s="55"/>
      <c r="P123" s="55">
        <f t="shared" si="2"/>
        <v>0.99</v>
      </c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</row>
    <row r="124" spans="1:32" s="11" customFormat="1" ht="15.75" customHeight="1">
      <c r="A124" s="54" t="s">
        <v>148</v>
      </c>
      <c r="B124" s="54">
        <v>4</v>
      </c>
      <c r="C124" s="54" t="s">
        <v>0</v>
      </c>
      <c r="D124" s="54">
        <v>1</v>
      </c>
      <c r="E124" s="54">
        <v>141</v>
      </c>
      <c r="F124" s="56"/>
      <c r="G124" s="56"/>
      <c r="H124" s="54" t="s">
        <v>125</v>
      </c>
      <c r="I124" s="55">
        <v>4.656</v>
      </c>
      <c r="J124" s="55">
        <v>63.135</v>
      </c>
      <c r="K124" s="55">
        <v>2.1</v>
      </c>
      <c r="L124" s="55"/>
      <c r="M124" s="55"/>
      <c r="N124" s="55"/>
      <c r="O124" s="55"/>
      <c r="P124" s="55">
        <f t="shared" si="2"/>
        <v>2.5559999999999996</v>
      </c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</row>
    <row r="125" spans="1:32" s="11" customFormat="1" ht="15.75" customHeight="1">
      <c r="A125" s="54" t="s">
        <v>149</v>
      </c>
      <c r="B125" s="54">
        <v>4</v>
      </c>
      <c r="C125" s="54" t="s">
        <v>0</v>
      </c>
      <c r="D125" s="54">
        <v>1</v>
      </c>
      <c r="E125" s="54">
        <v>70</v>
      </c>
      <c r="F125" s="56"/>
      <c r="G125" s="56"/>
      <c r="H125" s="54" t="s">
        <v>125</v>
      </c>
      <c r="I125" s="55">
        <v>3.177</v>
      </c>
      <c r="J125" s="55">
        <v>63.135</v>
      </c>
      <c r="K125" s="55">
        <v>1.529</v>
      </c>
      <c r="L125" s="55"/>
      <c r="M125" s="55"/>
      <c r="N125" s="55"/>
      <c r="O125" s="55"/>
      <c r="P125" s="55">
        <f t="shared" si="2"/>
        <v>1.6480000000000001</v>
      </c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spans="1:32" s="11" customFormat="1" ht="15.75" customHeight="1">
      <c r="A126" s="54" t="s">
        <v>150</v>
      </c>
      <c r="B126" s="54">
        <v>4</v>
      </c>
      <c r="C126" s="54" t="s">
        <v>0</v>
      </c>
      <c r="D126" s="54">
        <v>1</v>
      </c>
      <c r="E126" s="54">
        <v>4</v>
      </c>
      <c r="F126" s="56"/>
      <c r="G126" s="56"/>
      <c r="H126" s="54" t="s">
        <v>125</v>
      </c>
      <c r="I126" s="55">
        <v>0.311</v>
      </c>
      <c r="J126" s="55">
        <v>63.135</v>
      </c>
      <c r="K126" s="55"/>
      <c r="L126" s="55"/>
      <c r="M126" s="55"/>
      <c r="N126" s="55"/>
      <c r="O126" s="55"/>
      <c r="P126" s="55">
        <f t="shared" si="2"/>
        <v>0.311</v>
      </c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spans="1:32" s="11" customFormat="1" ht="15.75" customHeight="1">
      <c r="A127" s="54" t="s">
        <v>72</v>
      </c>
      <c r="B127" s="54">
        <v>4</v>
      </c>
      <c r="C127" s="54" t="s">
        <v>0</v>
      </c>
      <c r="D127" s="54">
        <v>1</v>
      </c>
      <c r="E127" s="54">
        <v>56</v>
      </c>
      <c r="F127" s="56"/>
      <c r="G127" s="56"/>
      <c r="H127" s="54" t="s">
        <v>125</v>
      </c>
      <c r="I127" s="55">
        <v>2.36</v>
      </c>
      <c r="J127" s="55">
        <v>63.135</v>
      </c>
      <c r="K127" s="55"/>
      <c r="L127" s="55"/>
      <c r="M127" s="55"/>
      <c r="N127" s="55"/>
      <c r="O127" s="55"/>
      <c r="P127" s="55">
        <f t="shared" si="2"/>
        <v>2.36</v>
      </c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spans="1:32" s="11" customFormat="1" ht="15.75" customHeight="1">
      <c r="A128" s="54" t="s">
        <v>52</v>
      </c>
      <c r="B128" s="54">
        <v>4</v>
      </c>
      <c r="C128" s="54" t="s">
        <v>0</v>
      </c>
      <c r="D128" s="54">
        <v>1</v>
      </c>
      <c r="E128" s="54">
        <v>15</v>
      </c>
      <c r="F128" s="56"/>
      <c r="G128" s="56"/>
      <c r="H128" s="54" t="s">
        <v>125</v>
      </c>
      <c r="I128" s="55">
        <v>2.554</v>
      </c>
      <c r="J128" s="55">
        <v>63.135</v>
      </c>
      <c r="K128" s="55"/>
      <c r="L128" s="55"/>
      <c r="M128" s="55"/>
      <c r="N128" s="55"/>
      <c r="O128" s="55"/>
      <c r="P128" s="55">
        <f t="shared" si="2"/>
        <v>2.554</v>
      </c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</row>
    <row r="129" spans="1:32" s="11" customFormat="1" ht="15.75" customHeight="1">
      <c r="A129" s="54" t="s">
        <v>89</v>
      </c>
      <c r="B129" s="54">
        <v>4</v>
      </c>
      <c r="C129" s="54" t="s">
        <v>0</v>
      </c>
      <c r="D129" s="54">
        <v>1</v>
      </c>
      <c r="E129" s="54">
        <v>40</v>
      </c>
      <c r="F129" s="56"/>
      <c r="G129" s="56"/>
      <c r="H129" s="54" t="s">
        <v>125</v>
      </c>
      <c r="I129" s="55">
        <v>1.041</v>
      </c>
      <c r="J129" s="55">
        <v>63.135</v>
      </c>
      <c r="K129" s="57"/>
      <c r="L129" s="57"/>
      <c r="M129" s="57"/>
      <c r="N129" s="57"/>
      <c r="O129" s="57"/>
      <c r="P129" s="55">
        <f t="shared" si="2"/>
        <v>1.041</v>
      </c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</row>
    <row r="130" spans="1:32" s="11" customFormat="1" ht="15.75" customHeight="1">
      <c r="A130" s="54" t="s">
        <v>151</v>
      </c>
      <c r="B130" s="54">
        <v>4</v>
      </c>
      <c r="C130" s="54" t="s">
        <v>0</v>
      </c>
      <c r="D130" s="54">
        <v>1</v>
      </c>
      <c r="E130" s="54">
        <v>5</v>
      </c>
      <c r="F130" s="56"/>
      <c r="G130" s="56"/>
      <c r="H130" s="54" t="s">
        <v>125</v>
      </c>
      <c r="I130" s="55">
        <v>1.136</v>
      </c>
      <c r="J130" s="55">
        <v>63.135</v>
      </c>
      <c r="K130" s="57"/>
      <c r="L130" s="57"/>
      <c r="M130" s="57"/>
      <c r="N130" s="57"/>
      <c r="O130" s="57"/>
      <c r="P130" s="55">
        <f t="shared" si="2"/>
        <v>1.136</v>
      </c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</row>
    <row r="131" spans="1:32" s="11" customFormat="1" ht="15.75" customHeight="1">
      <c r="A131" s="54" t="s">
        <v>152</v>
      </c>
      <c r="B131" s="54">
        <v>4</v>
      </c>
      <c r="C131" s="54" t="s">
        <v>0</v>
      </c>
      <c r="D131" s="54">
        <v>1</v>
      </c>
      <c r="E131" s="54">
        <v>10</v>
      </c>
      <c r="F131" s="56"/>
      <c r="G131" s="56"/>
      <c r="H131" s="54" t="s">
        <v>125</v>
      </c>
      <c r="I131" s="55">
        <v>0.567</v>
      </c>
      <c r="J131" s="55">
        <v>63.135</v>
      </c>
      <c r="K131" s="57"/>
      <c r="L131" s="57"/>
      <c r="M131" s="57"/>
      <c r="N131" s="57"/>
      <c r="O131" s="57"/>
      <c r="P131" s="55">
        <f t="shared" si="2"/>
        <v>0.567</v>
      </c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</row>
    <row r="132" spans="1:32" s="11" customFormat="1" ht="15.75" customHeight="1">
      <c r="A132" s="54" t="s">
        <v>109</v>
      </c>
      <c r="B132" s="54">
        <v>4</v>
      </c>
      <c r="C132" s="54" t="s">
        <v>0</v>
      </c>
      <c r="D132" s="54">
        <v>1</v>
      </c>
      <c r="E132" s="54">
        <v>16</v>
      </c>
      <c r="F132" s="56"/>
      <c r="G132" s="56"/>
      <c r="H132" s="54" t="s">
        <v>125</v>
      </c>
      <c r="I132" s="55">
        <v>2.813</v>
      </c>
      <c r="J132" s="55">
        <v>63.135</v>
      </c>
      <c r="K132" s="57"/>
      <c r="L132" s="57"/>
      <c r="M132" s="57"/>
      <c r="N132" s="57"/>
      <c r="O132" s="57"/>
      <c r="P132" s="55">
        <f t="shared" si="2"/>
        <v>2.813</v>
      </c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</row>
    <row r="133" spans="1:32" s="11" customFormat="1" ht="15.75" customHeight="1">
      <c r="A133" s="54" t="s">
        <v>153</v>
      </c>
      <c r="B133" s="54">
        <v>4</v>
      </c>
      <c r="C133" s="54" t="s">
        <v>0</v>
      </c>
      <c r="D133" s="54">
        <v>1</v>
      </c>
      <c r="E133" s="54">
        <v>33</v>
      </c>
      <c r="F133" s="56"/>
      <c r="G133" s="56"/>
      <c r="H133" s="54" t="s">
        <v>125</v>
      </c>
      <c r="I133" s="55">
        <v>1.81</v>
      </c>
      <c r="J133" s="55">
        <v>63.135</v>
      </c>
      <c r="K133" s="57"/>
      <c r="L133" s="57"/>
      <c r="M133" s="57"/>
      <c r="N133" s="57"/>
      <c r="O133" s="57"/>
      <c r="P133" s="55">
        <f t="shared" si="2"/>
        <v>1.81</v>
      </c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</row>
    <row r="134" spans="1:32" s="11" customFormat="1" ht="15.75" customHeight="1">
      <c r="A134" s="54" t="s">
        <v>120</v>
      </c>
      <c r="B134" s="54">
        <v>4</v>
      </c>
      <c r="C134" s="54" t="s">
        <v>0</v>
      </c>
      <c r="D134" s="54">
        <v>1</v>
      </c>
      <c r="E134" s="54">
        <v>18</v>
      </c>
      <c r="F134" s="56"/>
      <c r="G134" s="56"/>
      <c r="H134" s="54" t="s">
        <v>125</v>
      </c>
      <c r="I134" s="55">
        <v>0.965</v>
      </c>
      <c r="J134" s="55">
        <v>63.135</v>
      </c>
      <c r="K134" s="57"/>
      <c r="L134" s="57"/>
      <c r="M134" s="57"/>
      <c r="N134" s="57"/>
      <c r="O134" s="57"/>
      <c r="P134" s="55">
        <f t="shared" si="2"/>
        <v>0.965</v>
      </c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</row>
    <row r="135" spans="1:32" s="11" customFormat="1" ht="15.75" customHeight="1">
      <c r="A135" s="54" t="s">
        <v>154</v>
      </c>
      <c r="B135" s="54">
        <v>4</v>
      </c>
      <c r="C135" s="54" t="s">
        <v>0</v>
      </c>
      <c r="D135" s="54">
        <v>2</v>
      </c>
      <c r="E135" s="54">
        <v>5</v>
      </c>
      <c r="F135" s="56"/>
      <c r="G135" s="56"/>
      <c r="H135" s="54" t="s">
        <v>125</v>
      </c>
      <c r="I135" s="55">
        <v>0.45</v>
      </c>
      <c r="J135" s="55">
        <v>63.135</v>
      </c>
      <c r="K135" s="55"/>
      <c r="L135" s="55"/>
      <c r="M135" s="57"/>
      <c r="N135" s="57"/>
      <c r="O135" s="57"/>
      <c r="P135" s="55">
        <f t="shared" si="2"/>
        <v>0.45</v>
      </c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</row>
    <row r="136" spans="1:32" s="11" customFormat="1" ht="15.75" customHeight="1">
      <c r="A136" s="54" t="s">
        <v>90</v>
      </c>
      <c r="B136" s="54">
        <v>4</v>
      </c>
      <c r="C136" s="54" t="s">
        <v>0</v>
      </c>
      <c r="D136" s="54">
        <v>1</v>
      </c>
      <c r="E136" s="54">
        <v>68</v>
      </c>
      <c r="F136" s="56"/>
      <c r="G136" s="56"/>
      <c r="H136" s="54" t="s">
        <v>125</v>
      </c>
      <c r="I136" s="55">
        <v>2.928</v>
      </c>
      <c r="J136" s="55">
        <v>63.135</v>
      </c>
      <c r="K136" s="55">
        <v>0.93</v>
      </c>
      <c r="L136" s="55"/>
      <c r="M136" s="57"/>
      <c r="N136" s="57"/>
      <c r="O136" s="57"/>
      <c r="P136" s="55">
        <f t="shared" si="2"/>
        <v>1.9979999999999998</v>
      </c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</row>
    <row r="137" spans="1:32" s="11" customFormat="1" ht="15.75" customHeight="1">
      <c r="A137" s="54" t="s">
        <v>122</v>
      </c>
      <c r="B137" s="54">
        <v>4</v>
      </c>
      <c r="C137" s="54" t="s">
        <v>0</v>
      </c>
      <c r="D137" s="54">
        <v>2</v>
      </c>
      <c r="E137" s="54">
        <v>63</v>
      </c>
      <c r="F137" s="56"/>
      <c r="G137" s="56"/>
      <c r="H137" s="54" t="s">
        <v>125</v>
      </c>
      <c r="I137" s="55">
        <v>1.998</v>
      </c>
      <c r="J137" s="55">
        <v>63.135</v>
      </c>
      <c r="K137" s="55"/>
      <c r="L137" s="55"/>
      <c r="M137" s="57"/>
      <c r="N137" s="57"/>
      <c r="O137" s="57"/>
      <c r="P137" s="55">
        <f t="shared" si="2"/>
        <v>1.998</v>
      </c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</row>
    <row r="138" spans="1:32" s="11" customFormat="1" ht="15.75" customHeight="1">
      <c r="A138" s="54" t="s">
        <v>155</v>
      </c>
      <c r="B138" s="54">
        <v>4</v>
      </c>
      <c r="C138" s="54" t="s">
        <v>0</v>
      </c>
      <c r="D138" s="54">
        <v>1</v>
      </c>
      <c r="E138" s="54">
        <v>30</v>
      </c>
      <c r="F138" s="56"/>
      <c r="G138" s="56"/>
      <c r="H138" s="54" t="s">
        <v>125</v>
      </c>
      <c r="I138" s="55">
        <v>0.848</v>
      </c>
      <c r="J138" s="55">
        <v>63.135</v>
      </c>
      <c r="K138" s="55"/>
      <c r="L138" s="55"/>
      <c r="M138" s="57"/>
      <c r="N138" s="57"/>
      <c r="O138" s="57"/>
      <c r="P138" s="55">
        <f t="shared" si="2"/>
        <v>0.848</v>
      </c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</row>
    <row r="139" spans="1:32" s="11" customFormat="1" ht="15.75" customHeight="1">
      <c r="A139" s="54" t="s">
        <v>156</v>
      </c>
      <c r="B139" s="54">
        <v>4</v>
      </c>
      <c r="C139" s="54" t="s">
        <v>0</v>
      </c>
      <c r="D139" s="54">
        <v>1</v>
      </c>
      <c r="E139" s="54">
        <v>51</v>
      </c>
      <c r="F139" s="56"/>
      <c r="G139" s="56"/>
      <c r="H139" s="54" t="s">
        <v>125</v>
      </c>
      <c r="I139" s="55">
        <v>4.27</v>
      </c>
      <c r="J139" s="55">
        <v>63.135</v>
      </c>
      <c r="K139" s="55">
        <v>1.954</v>
      </c>
      <c r="L139" s="55"/>
      <c r="M139" s="57"/>
      <c r="N139" s="57"/>
      <c r="O139" s="57"/>
      <c r="P139" s="55">
        <f t="shared" si="2"/>
        <v>2.316</v>
      </c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</row>
    <row r="140" spans="1:32" s="11" customFormat="1" ht="15.75" customHeight="1">
      <c r="A140" s="54" t="s">
        <v>157</v>
      </c>
      <c r="B140" s="54">
        <v>4</v>
      </c>
      <c r="C140" s="54" t="s">
        <v>0</v>
      </c>
      <c r="D140" s="54">
        <v>1</v>
      </c>
      <c r="E140" s="54">
        <v>51</v>
      </c>
      <c r="F140" s="56"/>
      <c r="G140" s="56"/>
      <c r="H140" s="54" t="s">
        <v>125</v>
      </c>
      <c r="I140" s="55">
        <v>1.319</v>
      </c>
      <c r="J140" s="55">
        <v>63.135</v>
      </c>
      <c r="K140" s="55">
        <v>1.178</v>
      </c>
      <c r="L140" s="55"/>
      <c r="M140" s="57"/>
      <c r="N140" s="57"/>
      <c r="O140" s="57"/>
      <c r="P140" s="55">
        <f t="shared" si="2"/>
        <v>0.14100000000000001</v>
      </c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</row>
    <row r="141" spans="1:32" s="11" customFormat="1" ht="15.75" customHeight="1">
      <c r="A141" s="54" t="s">
        <v>158</v>
      </c>
      <c r="B141" s="54">
        <v>4</v>
      </c>
      <c r="C141" s="54" t="s">
        <v>0</v>
      </c>
      <c r="D141" s="54">
        <v>2</v>
      </c>
      <c r="E141" s="54">
        <v>50</v>
      </c>
      <c r="F141" s="56"/>
      <c r="G141" s="56"/>
      <c r="H141" s="54" t="s">
        <v>125</v>
      </c>
      <c r="I141" s="55">
        <v>1.189</v>
      </c>
      <c r="J141" s="55">
        <v>63.135</v>
      </c>
      <c r="K141" s="55"/>
      <c r="L141" s="55"/>
      <c r="M141" s="57"/>
      <c r="N141" s="57"/>
      <c r="O141" s="57"/>
      <c r="P141" s="55">
        <f t="shared" si="2"/>
        <v>1.189</v>
      </c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</row>
    <row r="142" spans="1:32" s="11" customFormat="1" ht="15.75" customHeight="1">
      <c r="A142" s="54" t="s">
        <v>159</v>
      </c>
      <c r="B142" s="54">
        <v>4</v>
      </c>
      <c r="C142" s="54" t="s">
        <v>0</v>
      </c>
      <c r="D142" s="54">
        <v>1</v>
      </c>
      <c r="E142" s="54">
        <v>8</v>
      </c>
      <c r="F142" s="56"/>
      <c r="G142" s="56"/>
      <c r="H142" s="54" t="s">
        <v>125</v>
      </c>
      <c r="I142" s="55">
        <v>1.169</v>
      </c>
      <c r="J142" s="55">
        <v>63.135</v>
      </c>
      <c r="K142" s="55"/>
      <c r="L142" s="55"/>
      <c r="M142" s="57"/>
      <c r="N142" s="57"/>
      <c r="O142" s="57"/>
      <c r="P142" s="55">
        <f t="shared" si="2"/>
        <v>1.169</v>
      </c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</row>
    <row r="143" spans="1:32" s="11" customFormat="1" ht="15.75" customHeight="1">
      <c r="A143" s="54" t="s">
        <v>160</v>
      </c>
      <c r="B143" s="54">
        <v>4</v>
      </c>
      <c r="C143" s="54" t="s">
        <v>0</v>
      </c>
      <c r="D143" s="54">
        <v>1</v>
      </c>
      <c r="E143" s="54">
        <v>25</v>
      </c>
      <c r="F143" s="56"/>
      <c r="G143" s="56"/>
      <c r="H143" s="54" t="s">
        <v>125</v>
      </c>
      <c r="I143" s="55">
        <v>1.098</v>
      </c>
      <c r="J143" s="55">
        <v>63.135</v>
      </c>
      <c r="K143" s="55"/>
      <c r="L143" s="55"/>
      <c r="M143" s="57"/>
      <c r="N143" s="57"/>
      <c r="O143" s="57"/>
      <c r="P143" s="55">
        <f t="shared" si="2"/>
        <v>1.098</v>
      </c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  <row r="144" spans="1:32" s="11" customFormat="1" ht="15.75" customHeight="1">
      <c r="A144" s="54" t="s">
        <v>161</v>
      </c>
      <c r="B144" s="54">
        <v>4</v>
      </c>
      <c r="C144" s="54" t="s">
        <v>0</v>
      </c>
      <c r="D144" s="54"/>
      <c r="E144" s="54"/>
      <c r="F144" s="56"/>
      <c r="G144" s="56"/>
      <c r="H144" s="54" t="s">
        <v>125</v>
      </c>
      <c r="I144" s="55">
        <v>0.403</v>
      </c>
      <c r="J144" s="55">
        <v>63.135</v>
      </c>
      <c r="K144" s="55"/>
      <c r="L144" s="55"/>
      <c r="M144" s="57"/>
      <c r="N144" s="57"/>
      <c r="O144" s="57"/>
      <c r="P144" s="55">
        <f t="shared" si="2"/>
        <v>0.403</v>
      </c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</row>
    <row r="145" spans="1:32" s="11" customFormat="1" ht="15.75" customHeight="1">
      <c r="A145" s="54" t="s">
        <v>162</v>
      </c>
      <c r="B145" s="54">
        <v>4</v>
      </c>
      <c r="C145" s="54" t="s">
        <v>0</v>
      </c>
      <c r="D145" s="54"/>
      <c r="E145" s="54"/>
      <c r="F145" s="56"/>
      <c r="G145" s="56"/>
      <c r="H145" s="54" t="s">
        <v>125</v>
      </c>
      <c r="I145" s="55">
        <v>1.825</v>
      </c>
      <c r="J145" s="55">
        <v>63.135</v>
      </c>
      <c r="K145" s="57"/>
      <c r="L145" s="57"/>
      <c r="M145" s="57"/>
      <c r="N145" s="57"/>
      <c r="O145" s="57"/>
      <c r="P145" s="55">
        <f t="shared" si="2"/>
        <v>1.825</v>
      </c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</row>
    <row r="146" spans="1:32" s="11" customFormat="1" ht="15.75" customHeight="1">
      <c r="A146" s="56" t="s">
        <v>66</v>
      </c>
      <c r="B146" s="56"/>
      <c r="C146" s="56"/>
      <c r="D146" s="56"/>
      <c r="E146" s="56"/>
      <c r="F146" s="56"/>
      <c r="G146" s="56"/>
      <c r="H146" s="57"/>
      <c r="I146" s="57">
        <f>SUM(I99:I145)</f>
        <v>63.135000000000005</v>
      </c>
      <c r="J146" s="57">
        <v>63.135</v>
      </c>
      <c r="K146" s="57">
        <f>SUM(K99:K145)</f>
        <v>10.606000000000002</v>
      </c>
      <c r="L146" s="57"/>
      <c r="M146" s="57"/>
      <c r="N146" s="57"/>
      <c r="O146" s="57"/>
      <c r="P146" s="57">
        <f>SUM(P99:P145)</f>
        <v>52.529</v>
      </c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</row>
    <row r="147" spans="1:32" s="11" customFormat="1" ht="15.75" customHeight="1">
      <c r="A147" s="56" t="s">
        <v>164</v>
      </c>
      <c r="B147" s="56">
        <v>4</v>
      </c>
      <c r="C147" s="56" t="s">
        <v>0</v>
      </c>
      <c r="D147" s="56">
        <v>1</v>
      </c>
      <c r="E147" s="56">
        <v>33</v>
      </c>
      <c r="F147" s="56"/>
      <c r="G147" s="56"/>
      <c r="H147" s="56" t="s">
        <v>163</v>
      </c>
      <c r="I147" s="57">
        <v>2.697</v>
      </c>
      <c r="J147" s="57">
        <v>162.6</v>
      </c>
      <c r="K147" s="57">
        <v>2.697</v>
      </c>
      <c r="L147" s="57"/>
      <c r="M147" s="57"/>
      <c r="N147" s="57"/>
      <c r="O147" s="57"/>
      <c r="P147" s="57">
        <f>I147-K147</f>
        <v>0</v>
      </c>
      <c r="Q147" s="30"/>
      <c r="R147" s="30"/>
      <c r="S147" s="30"/>
      <c r="T147" s="30">
        <v>1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spans="1:32" s="11" customFormat="1" ht="15.75" customHeight="1">
      <c r="A148" s="54" t="s">
        <v>165</v>
      </c>
      <c r="B148" s="56">
        <v>4</v>
      </c>
      <c r="C148" s="54" t="s">
        <v>0</v>
      </c>
      <c r="D148" s="54">
        <v>1</v>
      </c>
      <c r="E148" s="54">
        <v>16</v>
      </c>
      <c r="F148" s="56"/>
      <c r="G148" s="56"/>
      <c r="H148" s="56" t="s">
        <v>163</v>
      </c>
      <c r="I148" s="57">
        <v>0.954</v>
      </c>
      <c r="J148" s="57">
        <v>162.6</v>
      </c>
      <c r="K148" s="57"/>
      <c r="L148" s="57"/>
      <c r="M148" s="57"/>
      <c r="N148" s="57"/>
      <c r="O148" s="57"/>
      <c r="P148" s="57">
        <f aca="true" t="shared" si="3" ref="P148:P211">I148-K148</f>
        <v>0.954</v>
      </c>
      <c r="Q148" s="30"/>
      <c r="R148" s="30"/>
      <c r="S148" s="30"/>
      <c r="T148" s="30">
        <v>2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</row>
    <row r="149" spans="1:32" s="11" customFormat="1" ht="15.75" customHeight="1">
      <c r="A149" s="54" t="s">
        <v>166</v>
      </c>
      <c r="B149" s="56">
        <v>4</v>
      </c>
      <c r="C149" s="54" t="s">
        <v>0</v>
      </c>
      <c r="D149" s="54">
        <v>1</v>
      </c>
      <c r="E149" s="54">
        <v>21</v>
      </c>
      <c r="F149" s="56"/>
      <c r="G149" s="56"/>
      <c r="H149" s="56" t="s">
        <v>163</v>
      </c>
      <c r="I149" s="57">
        <v>1.15</v>
      </c>
      <c r="J149" s="57">
        <v>162.6</v>
      </c>
      <c r="K149" s="57">
        <v>0.46</v>
      </c>
      <c r="L149" s="57"/>
      <c r="M149" s="57"/>
      <c r="N149" s="57"/>
      <c r="O149" s="57"/>
      <c r="P149" s="57">
        <f t="shared" si="3"/>
        <v>0.69</v>
      </c>
      <c r="Q149" s="30"/>
      <c r="R149" s="30"/>
      <c r="S149" s="30"/>
      <c r="T149" s="30">
        <v>3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</row>
    <row r="150" spans="1:32" s="11" customFormat="1" ht="15.75" customHeight="1">
      <c r="A150" s="54" t="s">
        <v>167</v>
      </c>
      <c r="B150" s="56">
        <v>4</v>
      </c>
      <c r="C150" s="54" t="s">
        <v>0</v>
      </c>
      <c r="D150" s="54">
        <v>1</v>
      </c>
      <c r="E150" s="54">
        <v>39</v>
      </c>
      <c r="F150" s="56"/>
      <c r="G150" s="56"/>
      <c r="H150" s="56" t="s">
        <v>163</v>
      </c>
      <c r="I150" s="57">
        <v>1.382</v>
      </c>
      <c r="J150" s="57">
        <v>162.6</v>
      </c>
      <c r="K150" s="57">
        <v>1.382</v>
      </c>
      <c r="L150" s="57"/>
      <c r="M150" s="57"/>
      <c r="N150" s="57"/>
      <c r="O150" s="57"/>
      <c r="P150" s="57">
        <f t="shared" si="3"/>
        <v>0</v>
      </c>
      <c r="Q150" s="30"/>
      <c r="R150" s="30"/>
      <c r="S150" s="30"/>
      <c r="T150" s="30">
        <v>4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</row>
    <row r="151" spans="1:32" s="11" customFormat="1" ht="15.75" customHeight="1">
      <c r="A151" s="54" t="s">
        <v>168</v>
      </c>
      <c r="B151" s="56">
        <v>4</v>
      </c>
      <c r="C151" s="54" t="s">
        <v>0</v>
      </c>
      <c r="D151" s="54">
        <v>1</v>
      </c>
      <c r="E151" s="54">
        <v>16</v>
      </c>
      <c r="F151" s="56"/>
      <c r="G151" s="56"/>
      <c r="H151" s="56" t="s">
        <v>163</v>
      </c>
      <c r="I151" s="57">
        <v>1.402</v>
      </c>
      <c r="J151" s="57">
        <v>162.6</v>
      </c>
      <c r="K151" s="57"/>
      <c r="L151" s="57"/>
      <c r="M151" s="57"/>
      <c r="N151" s="57"/>
      <c r="O151" s="57"/>
      <c r="P151" s="57">
        <f t="shared" si="3"/>
        <v>1.402</v>
      </c>
      <c r="Q151" s="30"/>
      <c r="R151" s="30"/>
      <c r="S151" s="30"/>
      <c r="T151" s="30">
        <v>5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</row>
    <row r="152" spans="1:32" s="11" customFormat="1" ht="15.75" customHeight="1">
      <c r="A152" s="54" t="s">
        <v>169</v>
      </c>
      <c r="B152" s="56">
        <v>4</v>
      </c>
      <c r="C152" s="54" t="s">
        <v>0</v>
      </c>
      <c r="D152" s="54">
        <v>1</v>
      </c>
      <c r="E152" s="54">
        <v>1</v>
      </c>
      <c r="F152" s="56"/>
      <c r="G152" s="56"/>
      <c r="H152" s="56" t="s">
        <v>163</v>
      </c>
      <c r="I152" s="57">
        <v>0.861</v>
      </c>
      <c r="J152" s="57">
        <v>162.6</v>
      </c>
      <c r="K152" s="57">
        <v>0.861</v>
      </c>
      <c r="L152" s="57"/>
      <c r="M152" s="57"/>
      <c r="N152" s="57"/>
      <c r="O152" s="57"/>
      <c r="P152" s="57">
        <f t="shared" si="3"/>
        <v>0</v>
      </c>
      <c r="Q152" s="30"/>
      <c r="R152" s="30"/>
      <c r="S152" s="30"/>
      <c r="T152" s="30">
        <v>6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</row>
    <row r="153" spans="1:32" s="11" customFormat="1" ht="15.75" customHeight="1">
      <c r="A153" s="54" t="s">
        <v>170</v>
      </c>
      <c r="B153" s="56">
        <v>4</v>
      </c>
      <c r="C153" s="54" t="s">
        <v>0</v>
      </c>
      <c r="D153" s="54">
        <v>1</v>
      </c>
      <c r="E153" s="54">
        <v>6</v>
      </c>
      <c r="F153" s="56"/>
      <c r="G153" s="56"/>
      <c r="H153" s="56" t="s">
        <v>163</v>
      </c>
      <c r="I153" s="57">
        <v>2.156</v>
      </c>
      <c r="J153" s="57">
        <v>162.6</v>
      </c>
      <c r="K153" s="57">
        <v>2.156</v>
      </c>
      <c r="L153" s="57"/>
      <c r="M153" s="57"/>
      <c r="N153" s="57"/>
      <c r="O153" s="57"/>
      <c r="P153" s="57">
        <f t="shared" si="3"/>
        <v>0</v>
      </c>
      <c r="Q153" s="30"/>
      <c r="R153" s="30"/>
      <c r="S153" s="30"/>
      <c r="T153" s="30">
        <v>7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</row>
    <row r="154" spans="1:32" s="11" customFormat="1" ht="15.75" customHeight="1">
      <c r="A154" s="54" t="s">
        <v>171</v>
      </c>
      <c r="B154" s="56">
        <v>4</v>
      </c>
      <c r="C154" s="54" t="s">
        <v>0</v>
      </c>
      <c r="D154" s="54">
        <v>1</v>
      </c>
      <c r="E154" s="54">
        <v>43</v>
      </c>
      <c r="F154" s="56"/>
      <c r="G154" s="56"/>
      <c r="H154" s="56" t="s">
        <v>163</v>
      </c>
      <c r="I154" s="57">
        <v>1.105</v>
      </c>
      <c r="J154" s="57">
        <v>162.6</v>
      </c>
      <c r="K154" s="57"/>
      <c r="L154" s="57"/>
      <c r="M154" s="57"/>
      <c r="N154" s="57"/>
      <c r="O154" s="57"/>
      <c r="P154" s="57">
        <f t="shared" si="3"/>
        <v>1.105</v>
      </c>
      <c r="Q154" s="30"/>
      <c r="R154" s="30"/>
      <c r="S154" s="30"/>
      <c r="T154" s="30">
        <v>8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</row>
    <row r="155" spans="1:32" s="11" customFormat="1" ht="15.75" customHeight="1">
      <c r="A155" s="54" t="s">
        <v>172</v>
      </c>
      <c r="B155" s="56">
        <v>4</v>
      </c>
      <c r="C155" s="54" t="s">
        <v>0</v>
      </c>
      <c r="D155" s="54">
        <v>1</v>
      </c>
      <c r="E155" s="54">
        <v>29</v>
      </c>
      <c r="F155" s="56"/>
      <c r="G155" s="56"/>
      <c r="H155" s="56" t="s">
        <v>163</v>
      </c>
      <c r="I155" s="57">
        <v>5.036</v>
      </c>
      <c r="J155" s="57">
        <v>162.6</v>
      </c>
      <c r="K155" s="57">
        <v>3.518</v>
      </c>
      <c r="L155" s="57"/>
      <c r="M155" s="57"/>
      <c r="N155" s="57"/>
      <c r="O155" s="57"/>
      <c r="P155" s="57">
        <f t="shared" si="3"/>
        <v>1.5179999999999998</v>
      </c>
      <c r="Q155" s="30"/>
      <c r="R155" s="30"/>
      <c r="S155" s="30"/>
      <c r="T155" s="30">
        <v>9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</row>
    <row r="156" spans="1:32" s="11" customFormat="1" ht="15.75" customHeight="1">
      <c r="A156" s="54" t="s">
        <v>173</v>
      </c>
      <c r="B156" s="56">
        <v>4</v>
      </c>
      <c r="C156" s="54" t="s">
        <v>0</v>
      </c>
      <c r="D156" s="54">
        <v>1</v>
      </c>
      <c r="E156" s="54">
        <v>19</v>
      </c>
      <c r="F156" s="56"/>
      <c r="G156" s="56"/>
      <c r="H156" s="56" t="s">
        <v>163</v>
      </c>
      <c r="I156" s="57">
        <v>0.913</v>
      </c>
      <c r="J156" s="57">
        <v>162.6</v>
      </c>
      <c r="K156" s="57"/>
      <c r="L156" s="57"/>
      <c r="M156" s="57"/>
      <c r="N156" s="57"/>
      <c r="O156" s="57"/>
      <c r="P156" s="57">
        <f t="shared" si="3"/>
        <v>0.913</v>
      </c>
      <c r="Q156" s="30"/>
      <c r="R156" s="30"/>
      <c r="S156" s="30"/>
      <c r="T156" s="30">
        <v>10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</row>
    <row r="157" spans="1:32" s="11" customFormat="1" ht="15.75" customHeight="1">
      <c r="A157" s="54" t="s">
        <v>174</v>
      </c>
      <c r="B157" s="56">
        <v>4</v>
      </c>
      <c r="C157" s="54" t="s">
        <v>0</v>
      </c>
      <c r="D157" s="54">
        <v>1</v>
      </c>
      <c r="E157" s="54">
        <v>11</v>
      </c>
      <c r="F157" s="56"/>
      <c r="G157" s="56"/>
      <c r="H157" s="56" t="s">
        <v>163</v>
      </c>
      <c r="I157" s="57">
        <v>0.906</v>
      </c>
      <c r="J157" s="57">
        <v>162.6</v>
      </c>
      <c r="K157" s="57"/>
      <c r="L157" s="57"/>
      <c r="M157" s="57"/>
      <c r="N157" s="57"/>
      <c r="O157" s="57"/>
      <c r="P157" s="57">
        <f t="shared" si="3"/>
        <v>0.906</v>
      </c>
      <c r="Q157" s="30"/>
      <c r="R157" s="30"/>
      <c r="S157" s="30"/>
      <c r="T157" s="30">
        <v>11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</row>
    <row r="158" spans="1:32" s="11" customFormat="1" ht="15.75" customHeight="1">
      <c r="A158" s="54" t="s">
        <v>175</v>
      </c>
      <c r="B158" s="56">
        <v>4</v>
      </c>
      <c r="C158" s="54" t="s">
        <v>0</v>
      </c>
      <c r="D158" s="54">
        <v>2</v>
      </c>
      <c r="E158" s="54">
        <v>31</v>
      </c>
      <c r="F158" s="56"/>
      <c r="G158" s="56"/>
      <c r="H158" s="56" t="s">
        <v>163</v>
      </c>
      <c r="I158" s="57">
        <v>1.463</v>
      </c>
      <c r="J158" s="57">
        <v>162.6</v>
      </c>
      <c r="K158" s="57"/>
      <c r="L158" s="57"/>
      <c r="M158" s="57"/>
      <c r="N158" s="57"/>
      <c r="O158" s="57"/>
      <c r="P158" s="57">
        <f t="shared" si="3"/>
        <v>1.463</v>
      </c>
      <c r="Q158" s="30"/>
      <c r="R158" s="30"/>
      <c r="S158" s="30"/>
      <c r="T158" s="30">
        <v>12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</row>
    <row r="159" spans="1:32" s="11" customFormat="1" ht="15.75" customHeight="1">
      <c r="A159" s="54" t="s">
        <v>176</v>
      </c>
      <c r="B159" s="56">
        <v>4</v>
      </c>
      <c r="C159" s="54" t="s">
        <v>0</v>
      </c>
      <c r="D159" s="54">
        <v>1</v>
      </c>
      <c r="E159" s="54">
        <v>76</v>
      </c>
      <c r="F159" s="56"/>
      <c r="G159" s="56"/>
      <c r="H159" s="56" t="s">
        <v>163</v>
      </c>
      <c r="I159" s="57">
        <v>3.044</v>
      </c>
      <c r="J159" s="57">
        <v>162.6</v>
      </c>
      <c r="K159" s="57"/>
      <c r="L159" s="57"/>
      <c r="M159" s="57"/>
      <c r="N159" s="57"/>
      <c r="O159" s="57"/>
      <c r="P159" s="57">
        <f t="shared" si="3"/>
        <v>3.044</v>
      </c>
      <c r="Q159" s="30"/>
      <c r="R159" s="30"/>
      <c r="S159" s="30"/>
      <c r="T159" s="30">
        <v>13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</row>
    <row r="160" spans="1:32" s="11" customFormat="1" ht="15.75" customHeight="1">
      <c r="A160" s="54" t="s">
        <v>177</v>
      </c>
      <c r="B160" s="56">
        <v>4</v>
      </c>
      <c r="C160" s="54" t="s">
        <v>0</v>
      </c>
      <c r="D160" s="54">
        <v>1</v>
      </c>
      <c r="E160" s="54">
        <v>22</v>
      </c>
      <c r="F160" s="56"/>
      <c r="G160" s="56"/>
      <c r="H160" s="56" t="s">
        <v>163</v>
      </c>
      <c r="I160" s="57">
        <v>1.206</v>
      </c>
      <c r="J160" s="57">
        <v>162.6</v>
      </c>
      <c r="K160" s="57">
        <v>1.206</v>
      </c>
      <c r="L160" s="57"/>
      <c r="M160" s="57"/>
      <c r="N160" s="57"/>
      <c r="O160" s="57"/>
      <c r="P160" s="57">
        <f t="shared" si="3"/>
        <v>0</v>
      </c>
      <c r="Q160" s="30"/>
      <c r="R160" s="30"/>
      <c r="S160" s="30"/>
      <c r="T160" s="30">
        <v>14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</row>
    <row r="161" spans="1:32" s="11" customFormat="1" ht="15.75" customHeight="1">
      <c r="A161" s="54" t="s">
        <v>178</v>
      </c>
      <c r="B161" s="56">
        <v>4</v>
      </c>
      <c r="C161" s="54" t="s">
        <v>0</v>
      </c>
      <c r="D161" s="54">
        <v>1</v>
      </c>
      <c r="E161" s="54">
        <v>54</v>
      </c>
      <c r="F161" s="56"/>
      <c r="G161" s="56"/>
      <c r="H161" s="56" t="s">
        <v>163</v>
      </c>
      <c r="I161" s="57">
        <v>3.546</v>
      </c>
      <c r="J161" s="57">
        <v>162.6</v>
      </c>
      <c r="K161" s="57">
        <v>3.546</v>
      </c>
      <c r="L161" s="57"/>
      <c r="M161" s="57"/>
      <c r="N161" s="57"/>
      <c r="O161" s="57"/>
      <c r="P161" s="57">
        <f t="shared" si="3"/>
        <v>0</v>
      </c>
      <c r="Q161" s="30"/>
      <c r="R161" s="30"/>
      <c r="S161" s="30"/>
      <c r="T161" s="30">
        <v>15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</row>
    <row r="162" spans="1:32" s="11" customFormat="1" ht="15.75" customHeight="1">
      <c r="A162" s="54" t="s">
        <v>179</v>
      </c>
      <c r="B162" s="56">
        <v>4</v>
      </c>
      <c r="C162" s="54" t="s">
        <v>0</v>
      </c>
      <c r="D162" s="54">
        <v>1</v>
      </c>
      <c r="E162" s="54">
        <v>24</v>
      </c>
      <c r="F162" s="56"/>
      <c r="G162" s="56"/>
      <c r="H162" s="56" t="s">
        <v>163</v>
      </c>
      <c r="I162" s="57">
        <v>1.011</v>
      </c>
      <c r="J162" s="57">
        <v>162.6</v>
      </c>
      <c r="K162" s="57"/>
      <c r="L162" s="57"/>
      <c r="M162" s="57"/>
      <c r="N162" s="57"/>
      <c r="O162" s="57"/>
      <c r="P162" s="57">
        <f t="shared" si="3"/>
        <v>1.011</v>
      </c>
      <c r="Q162" s="30"/>
      <c r="R162" s="30"/>
      <c r="S162" s="30"/>
      <c r="T162" s="30">
        <v>16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</row>
    <row r="163" spans="1:32" s="11" customFormat="1" ht="15.75" customHeight="1">
      <c r="A163" s="54" t="s">
        <v>180</v>
      </c>
      <c r="B163" s="56">
        <v>4</v>
      </c>
      <c r="C163" s="54" t="s">
        <v>0</v>
      </c>
      <c r="D163" s="54">
        <v>1</v>
      </c>
      <c r="E163" s="54">
        <v>6</v>
      </c>
      <c r="F163" s="56"/>
      <c r="G163" s="56"/>
      <c r="H163" s="56" t="s">
        <v>163</v>
      </c>
      <c r="I163" s="57">
        <v>1.126</v>
      </c>
      <c r="J163" s="57">
        <v>162.6</v>
      </c>
      <c r="K163" s="57"/>
      <c r="L163" s="57"/>
      <c r="M163" s="57"/>
      <c r="N163" s="57"/>
      <c r="O163" s="57"/>
      <c r="P163" s="57">
        <f t="shared" si="3"/>
        <v>1.126</v>
      </c>
      <c r="Q163" s="30"/>
      <c r="R163" s="30"/>
      <c r="S163" s="30"/>
      <c r="T163" s="30">
        <v>17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</row>
    <row r="164" spans="1:32" s="11" customFormat="1" ht="15.75" customHeight="1">
      <c r="A164" s="54" t="s">
        <v>77</v>
      </c>
      <c r="B164" s="56">
        <v>4</v>
      </c>
      <c r="C164" s="54" t="s">
        <v>0</v>
      </c>
      <c r="D164" s="54">
        <v>1</v>
      </c>
      <c r="E164" s="54">
        <v>93</v>
      </c>
      <c r="F164" s="56"/>
      <c r="G164" s="56"/>
      <c r="H164" s="56" t="s">
        <v>163</v>
      </c>
      <c r="I164" s="57">
        <v>2.897</v>
      </c>
      <c r="J164" s="57">
        <v>162.6</v>
      </c>
      <c r="K164" s="57">
        <v>2.897</v>
      </c>
      <c r="L164" s="57"/>
      <c r="M164" s="57"/>
      <c r="N164" s="57"/>
      <c r="O164" s="57"/>
      <c r="P164" s="57">
        <f t="shared" si="3"/>
        <v>0</v>
      </c>
      <c r="Q164" s="30"/>
      <c r="R164" s="30"/>
      <c r="S164" s="30"/>
      <c r="T164" s="30">
        <v>18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</row>
    <row r="165" spans="1:32" s="11" customFormat="1" ht="15.75" customHeight="1">
      <c r="A165" s="54" t="s">
        <v>181</v>
      </c>
      <c r="B165" s="56">
        <v>4</v>
      </c>
      <c r="C165" s="54" t="s">
        <v>0</v>
      </c>
      <c r="D165" s="54">
        <v>1</v>
      </c>
      <c r="E165" s="54">
        <v>11</v>
      </c>
      <c r="F165" s="56"/>
      <c r="G165" s="56"/>
      <c r="H165" s="56" t="s">
        <v>163</v>
      </c>
      <c r="I165" s="57">
        <v>1.137</v>
      </c>
      <c r="J165" s="57">
        <v>162.6</v>
      </c>
      <c r="K165" s="57"/>
      <c r="L165" s="57"/>
      <c r="M165" s="57"/>
      <c r="N165" s="57"/>
      <c r="O165" s="57"/>
      <c r="P165" s="57">
        <f t="shared" si="3"/>
        <v>1.137</v>
      </c>
      <c r="Q165" s="30"/>
      <c r="R165" s="30"/>
      <c r="S165" s="30"/>
      <c r="T165" s="30">
        <v>19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</row>
    <row r="166" spans="1:32" s="11" customFormat="1" ht="15.75" customHeight="1">
      <c r="A166" s="54" t="s">
        <v>144</v>
      </c>
      <c r="B166" s="56">
        <v>4</v>
      </c>
      <c r="C166" s="54" t="s">
        <v>0</v>
      </c>
      <c r="D166" s="54">
        <v>1</v>
      </c>
      <c r="E166" s="54">
        <v>149</v>
      </c>
      <c r="F166" s="56"/>
      <c r="G166" s="56"/>
      <c r="H166" s="56" t="s">
        <v>163</v>
      </c>
      <c r="I166" s="57">
        <v>5.97</v>
      </c>
      <c r="J166" s="57">
        <v>162.6</v>
      </c>
      <c r="K166" s="57">
        <v>4.77</v>
      </c>
      <c r="L166" s="57"/>
      <c r="M166" s="57"/>
      <c r="N166" s="57"/>
      <c r="O166" s="57"/>
      <c r="P166" s="57">
        <f t="shared" si="3"/>
        <v>1.2000000000000002</v>
      </c>
      <c r="Q166" s="30"/>
      <c r="R166" s="30"/>
      <c r="S166" s="30"/>
      <c r="T166" s="30">
        <v>20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</row>
    <row r="167" spans="1:32" s="11" customFormat="1" ht="15.75" customHeight="1">
      <c r="A167" s="54" t="s">
        <v>143</v>
      </c>
      <c r="B167" s="56">
        <v>4</v>
      </c>
      <c r="C167" s="54" t="s">
        <v>0</v>
      </c>
      <c r="D167" s="54">
        <v>2</v>
      </c>
      <c r="E167" s="54">
        <v>31</v>
      </c>
      <c r="F167" s="56"/>
      <c r="G167" s="56"/>
      <c r="H167" s="56" t="s">
        <v>163</v>
      </c>
      <c r="I167" s="57">
        <v>0.876</v>
      </c>
      <c r="J167" s="57">
        <v>162.6</v>
      </c>
      <c r="K167" s="57"/>
      <c r="L167" s="57"/>
      <c r="M167" s="57"/>
      <c r="N167" s="57"/>
      <c r="O167" s="57"/>
      <c r="P167" s="57">
        <f t="shared" si="3"/>
        <v>0.876</v>
      </c>
      <c r="Q167" s="30"/>
      <c r="R167" s="30"/>
      <c r="S167" s="30"/>
      <c r="T167" s="30">
        <v>21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</row>
    <row r="168" spans="1:32" s="11" customFormat="1" ht="15.75" customHeight="1">
      <c r="A168" s="54" t="s">
        <v>182</v>
      </c>
      <c r="B168" s="56">
        <v>4</v>
      </c>
      <c r="C168" s="54" t="s">
        <v>0</v>
      </c>
      <c r="D168" s="54">
        <v>1</v>
      </c>
      <c r="E168" s="54">
        <v>5</v>
      </c>
      <c r="F168" s="56"/>
      <c r="G168" s="56"/>
      <c r="H168" s="56" t="s">
        <v>163</v>
      </c>
      <c r="I168" s="57">
        <v>0.31</v>
      </c>
      <c r="J168" s="57">
        <v>162.6</v>
      </c>
      <c r="K168" s="57"/>
      <c r="L168" s="57"/>
      <c r="M168" s="57"/>
      <c r="N168" s="57"/>
      <c r="O168" s="57"/>
      <c r="P168" s="57">
        <f t="shared" si="3"/>
        <v>0.31</v>
      </c>
      <c r="Q168" s="30"/>
      <c r="R168" s="30"/>
      <c r="S168" s="30"/>
      <c r="T168" s="30">
        <v>22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</row>
    <row r="169" spans="1:32" s="11" customFormat="1" ht="15.75" customHeight="1">
      <c r="A169" s="54" t="s">
        <v>183</v>
      </c>
      <c r="B169" s="56">
        <v>4</v>
      </c>
      <c r="C169" s="54" t="s">
        <v>0</v>
      </c>
      <c r="D169" s="54">
        <v>1</v>
      </c>
      <c r="E169" s="54">
        <v>6</v>
      </c>
      <c r="F169" s="56"/>
      <c r="G169" s="56"/>
      <c r="H169" s="56" t="s">
        <v>163</v>
      </c>
      <c r="I169" s="57">
        <v>0.286</v>
      </c>
      <c r="J169" s="57">
        <v>162.6</v>
      </c>
      <c r="K169" s="57"/>
      <c r="L169" s="57"/>
      <c r="M169" s="57"/>
      <c r="N169" s="57"/>
      <c r="O169" s="57"/>
      <c r="P169" s="57">
        <f t="shared" si="3"/>
        <v>0.286</v>
      </c>
      <c r="Q169" s="30"/>
      <c r="R169" s="30"/>
      <c r="S169" s="30"/>
      <c r="T169" s="30">
        <v>23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</row>
    <row r="170" spans="1:32" s="11" customFormat="1" ht="15.75" customHeight="1">
      <c r="A170" s="54" t="s">
        <v>184</v>
      </c>
      <c r="B170" s="56">
        <v>4</v>
      </c>
      <c r="C170" s="54" t="s">
        <v>0</v>
      </c>
      <c r="D170" s="54">
        <v>1</v>
      </c>
      <c r="E170" s="54">
        <v>7</v>
      </c>
      <c r="F170" s="56"/>
      <c r="G170" s="56"/>
      <c r="H170" s="56" t="s">
        <v>163</v>
      </c>
      <c r="I170" s="57">
        <v>0.529</v>
      </c>
      <c r="J170" s="57">
        <v>162.6</v>
      </c>
      <c r="K170" s="57"/>
      <c r="L170" s="57"/>
      <c r="M170" s="57"/>
      <c r="N170" s="57"/>
      <c r="O170" s="57"/>
      <c r="P170" s="57">
        <f t="shared" si="3"/>
        <v>0.529</v>
      </c>
      <c r="Q170" s="30"/>
      <c r="R170" s="30"/>
      <c r="S170" s="30"/>
      <c r="T170" s="30">
        <v>24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</row>
    <row r="171" spans="1:32" s="11" customFormat="1" ht="15.75" customHeight="1">
      <c r="A171" s="54" t="s">
        <v>185</v>
      </c>
      <c r="B171" s="56">
        <v>4</v>
      </c>
      <c r="C171" s="54" t="s">
        <v>0</v>
      </c>
      <c r="D171" s="54">
        <v>1</v>
      </c>
      <c r="E171" s="54">
        <v>9</v>
      </c>
      <c r="F171" s="56"/>
      <c r="G171" s="56"/>
      <c r="H171" s="56" t="s">
        <v>163</v>
      </c>
      <c r="I171" s="57">
        <v>0.674</v>
      </c>
      <c r="J171" s="57">
        <v>162.6</v>
      </c>
      <c r="K171" s="57"/>
      <c r="L171" s="57"/>
      <c r="M171" s="57"/>
      <c r="N171" s="57"/>
      <c r="O171" s="57"/>
      <c r="P171" s="57">
        <f t="shared" si="3"/>
        <v>0.674</v>
      </c>
      <c r="Q171" s="30"/>
      <c r="R171" s="30"/>
      <c r="S171" s="30"/>
      <c r="T171" s="30">
        <v>25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</row>
    <row r="172" spans="1:32" s="11" customFormat="1" ht="15.75" customHeight="1">
      <c r="A172" s="54" t="s">
        <v>70</v>
      </c>
      <c r="B172" s="56">
        <v>4</v>
      </c>
      <c r="C172" s="54" t="s">
        <v>0</v>
      </c>
      <c r="D172" s="54">
        <v>1</v>
      </c>
      <c r="E172" s="54">
        <v>79</v>
      </c>
      <c r="F172" s="56"/>
      <c r="G172" s="56"/>
      <c r="H172" s="56" t="s">
        <v>163</v>
      </c>
      <c r="I172" s="57">
        <v>2.564</v>
      </c>
      <c r="J172" s="57">
        <v>162.6</v>
      </c>
      <c r="K172" s="57"/>
      <c r="L172" s="57"/>
      <c r="M172" s="57"/>
      <c r="N172" s="57"/>
      <c r="O172" s="57"/>
      <c r="P172" s="57">
        <f t="shared" si="3"/>
        <v>2.564</v>
      </c>
      <c r="Q172" s="30"/>
      <c r="R172" s="30"/>
      <c r="S172" s="30"/>
      <c r="T172" s="30">
        <v>26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</row>
    <row r="173" spans="1:32" s="11" customFormat="1" ht="15.75" customHeight="1">
      <c r="A173" s="54" t="s">
        <v>186</v>
      </c>
      <c r="B173" s="56">
        <v>4</v>
      </c>
      <c r="C173" s="54" t="s">
        <v>0</v>
      </c>
      <c r="D173" s="54">
        <v>1</v>
      </c>
      <c r="E173" s="54">
        <v>115</v>
      </c>
      <c r="F173" s="56"/>
      <c r="G173" s="56"/>
      <c r="H173" s="56" t="s">
        <v>163</v>
      </c>
      <c r="I173" s="57">
        <v>3.161</v>
      </c>
      <c r="J173" s="57">
        <v>162.6</v>
      </c>
      <c r="K173" s="57">
        <v>3.161</v>
      </c>
      <c r="L173" s="57"/>
      <c r="M173" s="57"/>
      <c r="N173" s="57"/>
      <c r="O173" s="57"/>
      <c r="P173" s="57">
        <f t="shared" si="3"/>
        <v>0</v>
      </c>
      <c r="Q173" s="30"/>
      <c r="R173" s="30"/>
      <c r="S173" s="30"/>
      <c r="T173" s="30">
        <v>27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</row>
    <row r="174" spans="1:32" s="11" customFormat="1" ht="15.75" customHeight="1">
      <c r="A174" s="54" t="s">
        <v>188</v>
      </c>
      <c r="B174" s="56">
        <v>4</v>
      </c>
      <c r="C174" s="54" t="s">
        <v>0</v>
      </c>
      <c r="D174" s="54">
        <v>1</v>
      </c>
      <c r="E174" s="54">
        <v>39</v>
      </c>
      <c r="F174" s="56"/>
      <c r="G174" s="56"/>
      <c r="H174" s="56" t="s">
        <v>163</v>
      </c>
      <c r="I174" s="57">
        <v>0.844</v>
      </c>
      <c r="J174" s="57">
        <v>162.6</v>
      </c>
      <c r="K174" s="57"/>
      <c r="L174" s="57"/>
      <c r="M174" s="57"/>
      <c r="N174" s="57"/>
      <c r="O174" s="57"/>
      <c r="P174" s="57">
        <f t="shared" si="3"/>
        <v>0.844</v>
      </c>
      <c r="Q174" s="30"/>
      <c r="R174" s="30"/>
      <c r="S174" s="30"/>
      <c r="T174" s="30">
        <v>28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</row>
    <row r="175" spans="1:32" s="11" customFormat="1" ht="15.75" customHeight="1">
      <c r="A175" s="54" t="s">
        <v>187</v>
      </c>
      <c r="B175" s="56">
        <v>4</v>
      </c>
      <c r="C175" s="54" t="s">
        <v>0</v>
      </c>
      <c r="D175" s="54">
        <v>1</v>
      </c>
      <c r="E175" s="54">
        <v>26</v>
      </c>
      <c r="F175" s="56"/>
      <c r="G175" s="56"/>
      <c r="H175" s="56" t="s">
        <v>163</v>
      </c>
      <c r="I175" s="57">
        <v>1.605</v>
      </c>
      <c r="J175" s="57">
        <v>162.6</v>
      </c>
      <c r="K175" s="57"/>
      <c r="L175" s="57"/>
      <c r="M175" s="57"/>
      <c r="N175" s="57"/>
      <c r="O175" s="57"/>
      <c r="P175" s="57">
        <f t="shared" si="3"/>
        <v>1.605</v>
      </c>
      <c r="Q175" s="30"/>
      <c r="R175" s="30"/>
      <c r="S175" s="30"/>
      <c r="T175" s="30">
        <v>29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</row>
    <row r="176" spans="1:32" s="11" customFormat="1" ht="15.75" customHeight="1">
      <c r="A176" s="54" t="s">
        <v>51</v>
      </c>
      <c r="B176" s="56">
        <v>4</v>
      </c>
      <c r="C176" s="54" t="s">
        <v>0</v>
      </c>
      <c r="D176" s="54">
        <v>1</v>
      </c>
      <c r="E176" s="54">
        <v>194</v>
      </c>
      <c r="F176" s="56"/>
      <c r="G176" s="56"/>
      <c r="H176" s="56" t="s">
        <v>163</v>
      </c>
      <c r="I176" s="57">
        <v>2.844</v>
      </c>
      <c r="J176" s="57">
        <v>162.6</v>
      </c>
      <c r="K176" s="57">
        <v>1.238</v>
      </c>
      <c r="L176" s="57"/>
      <c r="M176" s="57"/>
      <c r="N176" s="57"/>
      <c r="O176" s="57"/>
      <c r="P176" s="57">
        <f t="shared" si="3"/>
        <v>1.6059999999999999</v>
      </c>
      <c r="Q176" s="30"/>
      <c r="R176" s="30"/>
      <c r="S176" s="30"/>
      <c r="T176" s="30">
        <v>30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</row>
    <row r="177" spans="1:32" s="11" customFormat="1" ht="15.75" customHeight="1">
      <c r="A177" s="54" t="s">
        <v>189</v>
      </c>
      <c r="B177" s="56">
        <v>4</v>
      </c>
      <c r="C177" s="54" t="s">
        <v>0</v>
      </c>
      <c r="D177" s="54">
        <v>1</v>
      </c>
      <c r="E177" s="54">
        <v>18</v>
      </c>
      <c r="F177" s="56"/>
      <c r="G177" s="56"/>
      <c r="H177" s="56" t="s">
        <v>163</v>
      </c>
      <c r="I177" s="57">
        <v>1.209</v>
      </c>
      <c r="J177" s="57">
        <v>162.6</v>
      </c>
      <c r="K177" s="57">
        <v>1.209</v>
      </c>
      <c r="L177" s="57"/>
      <c r="M177" s="57"/>
      <c r="N177" s="57"/>
      <c r="O177" s="57"/>
      <c r="P177" s="57">
        <f t="shared" si="3"/>
        <v>0</v>
      </c>
      <c r="Q177" s="30"/>
      <c r="R177" s="30"/>
      <c r="S177" s="30"/>
      <c r="T177" s="30">
        <v>31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</row>
    <row r="178" spans="1:32" s="11" customFormat="1" ht="15.75" customHeight="1">
      <c r="A178" s="54" t="s">
        <v>190</v>
      </c>
      <c r="B178" s="56">
        <v>4</v>
      </c>
      <c r="C178" s="54" t="s">
        <v>0</v>
      </c>
      <c r="D178" s="54">
        <v>1</v>
      </c>
      <c r="E178" s="54">
        <v>41</v>
      </c>
      <c r="F178" s="56"/>
      <c r="G178" s="56"/>
      <c r="H178" s="56" t="s">
        <v>163</v>
      </c>
      <c r="I178" s="57">
        <v>5.47</v>
      </c>
      <c r="J178" s="57">
        <v>162.6</v>
      </c>
      <c r="K178" s="57"/>
      <c r="L178" s="57"/>
      <c r="M178" s="57"/>
      <c r="N178" s="57"/>
      <c r="O178" s="57"/>
      <c r="P178" s="57">
        <f t="shared" si="3"/>
        <v>5.47</v>
      </c>
      <c r="Q178" s="30"/>
      <c r="R178" s="30"/>
      <c r="S178" s="30"/>
      <c r="T178" s="30">
        <v>32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</row>
    <row r="179" spans="1:32" s="11" customFormat="1" ht="15.75" customHeight="1">
      <c r="A179" s="54" t="s">
        <v>191</v>
      </c>
      <c r="B179" s="56">
        <v>4</v>
      </c>
      <c r="C179" s="54" t="s">
        <v>0</v>
      </c>
      <c r="D179" s="54">
        <v>1</v>
      </c>
      <c r="E179" s="54">
        <v>13</v>
      </c>
      <c r="F179" s="56"/>
      <c r="G179" s="56"/>
      <c r="H179" s="56" t="s">
        <v>163</v>
      </c>
      <c r="I179" s="57">
        <v>1.174</v>
      </c>
      <c r="J179" s="57">
        <v>162.6</v>
      </c>
      <c r="K179" s="57"/>
      <c r="L179" s="57"/>
      <c r="M179" s="57"/>
      <c r="N179" s="57"/>
      <c r="O179" s="57"/>
      <c r="P179" s="57">
        <f t="shared" si="3"/>
        <v>1.174</v>
      </c>
      <c r="Q179" s="30"/>
      <c r="R179" s="30"/>
      <c r="S179" s="30"/>
      <c r="T179" s="30">
        <v>33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</row>
    <row r="180" spans="1:32" s="11" customFormat="1" ht="15.75" customHeight="1">
      <c r="A180" s="54" t="s">
        <v>192</v>
      </c>
      <c r="B180" s="56">
        <v>4</v>
      </c>
      <c r="C180" s="54" t="s">
        <v>0</v>
      </c>
      <c r="D180" s="54">
        <v>1</v>
      </c>
      <c r="E180" s="54">
        <v>17</v>
      </c>
      <c r="F180" s="56"/>
      <c r="G180" s="56"/>
      <c r="H180" s="56" t="s">
        <v>163</v>
      </c>
      <c r="I180" s="57">
        <v>1.458</v>
      </c>
      <c r="J180" s="57">
        <v>162.6</v>
      </c>
      <c r="K180" s="57"/>
      <c r="L180" s="57"/>
      <c r="M180" s="57"/>
      <c r="N180" s="57"/>
      <c r="O180" s="57"/>
      <c r="P180" s="57">
        <f t="shared" si="3"/>
        <v>1.458</v>
      </c>
      <c r="Q180" s="30"/>
      <c r="R180" s="30"/>
      <c r="S180" s="30"/>
      <c r="T180" s="30">
        <v>34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</row>
    <row r="181" spans="1:32" s="11" customFormat="1" ht="15.75" customHeight="1">
      <c r="A181" s="54" t="s">
        <v>149</v>
      </c>
      <c r="B181" s="56">
        <v>4</v>
      </c>
      <c r="C181" s="54" t="s">
        <v>0</v>
      </c>
      <c r="D181" s="54">
        <v>1</v>
      </c>
      <c r="E181" s="54">
        <v>34</v>
      </c>
      <c r="F181" s="56"/>
      <c r="G181" s="56"/>
      <c r="H181" s="56" t="s">
        <v>163</v>
      </c>
      <c r="I181" s="57">
        <v>1.048</v>
      </c>
      <c r="J181" s="57">
        <v>162.6</v>
      </c>
      <c r="K181" s="57"/>
      <c r="L181" s="57"/>
      <c r="M181" s="57"/>
      <c r="N181" s="57"/>
      <c r="O181" s="57"/>
      <c r="P181" s="57">
        <f t="shared" si="3"/>
        <v>1.048</v>
      </c>
      <c r="Q181" s="30"/>
      <c r="R181" s="30"/>
      <c r="S181" s="30"/>
      <c r="T181" s="30">
        <v>35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</row>
    <row r="182" spans="1:32" s="11" customFormat="1" ht="15.75" customHeight="1">
      <c r="A182" s="54" t="s">
        <v>193</v>
      </c>
      <c r="B182" s="56">
        <v>4</v>
      </c>
      <c r="C182" s="54" t="s">
        <v>0</v>
      </c>
      <c r="D182" s="54">
        <v>2</v>
      </c>
      <c r="E182" s="54">
        <v>22</v>
      </c>
      <c r="F182" s="56"/>
      <c r="G182" s="56"/>
      <c r="H182" s="56" t="s">
        <v>163</v>
      </c>
      <c r="I182" s="57">
        <v>1.405</v>
      </c>
      <c r="J182" s="57">
        <v>162.6</v>
      </c>
      <c r="K182" s="57">
        <v>1.405</v>
      </c>
      <c r="L182" s="57"/>
      <c r="M182" s="57"/>
      <c r="N182" s="57"/>
      <c r="O182" s="57"/>
      <c r="P182" s="57">
        <f t="shared" si="3"/>
        <v>0</v>
      </c>
      <c r="Q182" s="30"/>
      <c r="R182" s="30"/>
      <c r="S182" s="30"/>
      <c r="T182" s="30">
        <v>36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</row>
    <row r="183" spans="1:32" s="11" customFormat="1" ht="15.75" customHeight="1">
      <c r="A183" s="54" t="s">
        <v>72</v>
      </c>
      <c r="B183" s="56">
        <v>4</v>
      </c>
      <c r="C183" s="54" t="s">
        <v>0</v>
      </c>
      <c r="D183" s="54">
        <v>1</v>
      </c>
      <c r="E183" s="54">
        <v>51</v>
      </c>
      <c r="F183" s="56"/>
      <c r="G183" s="56"/>
      <c r="H183" s="56" t="s">
        <v>163</v>
      </c>
      <c r="I183" s="57">
        <v>1.79</v>
      </c>
      <c r="J183" s="57">
        <v>162.6</v>
      </c>
      <c r="K183" s="57">
        <v>1.79</v>
      </c>
      <c r="L183" s="57"/>
      <c r="M183" s="57"/>
      <c r="N183" s="57"/>
      <c r="O183" s="57"/>
      <c r="P183" s="57">
        <f t="shared" si="3"/>
        <v>0</v>
      </c>
      <c r="Q183" s="30"/>
      <c r="R183" s="30"/>
      <c r="S183" s="30"/>
      <c r="T183" s="30">
        <v>37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</row>
    <row r="184" spans="1:32" s="11" customFormat="1" ht="15.75" customHeight="1">
      <c r="A184" s="54" t="s">
        <v>52</v>
      </c>
      <c r="B184" s="56">
        <v>4</v>
      </c>
      <c r="C184" s="54" t="s">
        <v>0</v>
      </c>
      <c r="D184" s="54">
        <v>1</v>
      </c>
      <c r="E184" s="54">
        <v>42</v>
      </c>
      <c r="F184" s="56"/>
      <c r="G184" s="56"/>
      <c r="H184" s="56" t="s">
        <v>163</v>
      </c>
      <c r="I184" s="57">
        <v>3.245</v>
      </c>
      <c r="J184" s="57">
        <v>162.6</v>
      </c>
      <c r="K184" s="57">
        <v>3.245</v>
      </c>
      <c r="L184" s="57"/>
      <c r="M184" s="57"/>
      <c r="N184" s="57"/>
      <c r="O184" s="57"/>
      <c r="P184" s="57">
        <f t="shared" si="3"/>
        <v>0</v>
      </c>
      <c r="Q184" s="30"/>
      <c r="R184" s="30"/>
      <c r="S184" s="30"/>
      <c r="T184" s="30">
        <v>38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</row>
    <row r="185" spans="1:32" s="11" customFormat="1" ht="15.75" customHeight="1">
      <c r="A185" s="54" t="s">
        <v>194</v>
      </c>
      <c r="B185" s="56">
        <v>4</v>
      </c>
      <c r="C185" s="54" t="s">
        <v>0</v>
      </c>
      <c r="D185" s="54">
        <v>1</v>
      </c>
      <c r="E185" s="54">
        <v>71</v>
      </c>
      <c r="F185" s="56"/>
      <c r="G185" s="56"/>
      <c r="H185" s="56" t="s">
        <v>163</v>
      </c>
      <c r="I185" s="57">
        <v>4.459</v>
      </c>
      <c r="J185" s="57">
        <v>162.6</v>
      </c>
      <c r="K185" s="57"/>
      <c r="L185" s="57"/>
      <c r="M185" s="57"/>
      <c r="N185" s="57"/>
      <c r="O185" s="57"/>
      <c r="P185" s="57">
        <f t="shared" si="3"/>
        <v>4.459</v>
      </c>
      <c r="Q185" s="30"/>
      <c r="R185" s="30"/>
      <c r="S185" s="30"/>
      <c r="T185" s="30">
        <v>39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</row>
    <row r="186" spans="1:32" s="11" customFormat="1" ht="15.75" customHeight="1">
      <c r="A186" s="54" t="s">
        <v>195</v>
      </c>
      <c r="B186" s="56">
        <v>4</v>
      </c>
      <c r="C186" s="54" t="s">
        <v>0</v>
      </c>
      <c r="D186" s="54">
        <v>1</v>
      </c>
      <c r="E186" s="54">
        <v>58</v>
      </c>
      <c r="F186" s="56"/>
      <c r="G186" s="56"/>
      <c r="H186" s="56" t="s">
        <v>163</v>
      </c>
      <c r="I186" s="57">
        <v>1.849</v>
      </c>
      <c r="J186" s="57">
        <v>162.6</v>
      </c>
      <c r="K186" s="57"/>
      <c r="L186" s="57"/>
      <c r="M186" s="57"/>
      <c r="N186" s="57"/>
      <c r="O186" s="57"/>
      <c r="P186" s="57">
        <f t="shared" si="3"/>
        <v>1.849</v>
      </c>
      <c r="Q186" s="30"/>
      <c r="R186" s="30"/>
      <c r="S186" s="30"/>
      <c r="T186" s="30">
        <v>40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</row>
    <row r="187" spans="1:32" s="11" customFormat="1" ht="15.75" customHeight="1">
      <c r="A187" s="54" t="s">
        <v>196</v>
      </c>
      <c r="B187" s="56">
        <v>4</v>
      </c>
      <c r="C187" s="54" t="s">
        <v>0</v>
      </c>
      <c r="D187" s="54">
        <v>1</v>
      </c>
      <c r="E187" s="54">
        <v>8</v>
      </c>
      <c r="F187" s="56"/>
      <c r="G187" s="56"/>
      <c r="H187" s="56" t="s">
        <v>163</v>
      </c>
      <c r="I187" s="57">
        <v>0.71</v>
      </c>
      <c r="J187" s="57">
        <v>162.6</v>
      </c>
      <c r="K187" s="57">
        <v>0.71</v>
      </c>
      <c r="L187" s="57"/>
      <c r="M187" s="57"/>
      <c r="N187" s="57"/>
      <c r="O187" s="57"/>
      <c r="P187" s="57">
        <f t="shared" si="3"/>
        <v>0</v>
      </c>
      <c r="Q187" s="30"/>
      <c r="R187" s="30"/>
      <c r="S187" s="30"/>
      <c r="T187" s="30">
        <v>41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</row>
    <row r="188" spans="1:32" s="11" customFormat="1" ht="15.75" customHeight="1">
      <c r="A188" s="54" t="s">
        <v>152</v>
      </c>
      <c r="B188" s="56">
        <v>4</v>
      </c>
      <c r="C188" s="54" t="s">
        <v>0</v>
      </c>
      <c r="D188" s="54">
        <v>1</v>
      </c>
      <c r="E188" s="54">
        <v>7</v>
      </c>
      <c r="F188" s="56"/>
      <c r="G188" s="56"/>
      <c r="H188" s="56" t="s">
        <v>163</v>
      </c>
      <c r="I188" s="57">
        <v>0.9</v>
      </c>
      <c r="J188" s="57">
        <v>162.6</v>
      </c>
      <c r="K188" s="57"/>
      <c r="L188" s="57"/>
      <c r="M188" s="57"/>
      <c r="N188" s="57"/>
      <c r="O188" s="57"/>
      <c r="P188" s="57">
        <f t="shared" si="3"/>
        <v>0.9</v>
      </c>
      <c r="Q188" s="30"/>
      <c r="R188" s="30"/>
      <c r="S188" s="30"/>
      <c r="T188" s="30">
        <v>42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</row>
    <row r="189" spans="1:32" s="11" customFormat="1" ht="15.75" customHeight="1">
      <c r="A189" s="54" t="s">
        <v>197</v>
      </c>
      <c r="B189" s="56">
        <v>4</v>
      </c>
      <c r="C189" s="54" t="s">
        <v>0</v>
      </c>
      <c r="D189" s="54"/>
      <c r="E189" s="54"/>
      <c r="F189" s="56"/>
      <c r="G189" s="56"/>
      <c r="H189" s="56" t="s">
        <v>163</v>
      </c>
      <c r="I189" s="57">
        <v>1.564</v>
      </c>
      <c r="J189" s="57">
        <v>162.6</v>
      </c>
      <c r="K189" s="57">
        <v>1.564</v>
      </c>
      <c r="L189" s="57"/>
      <c r="M189" s="57"/>
      <c r="N189" s="57"/>
      <c r="O189" s="57"/>
      <c r="P189" s="57">
        <f t="shared" si="3"/>
        <v>0</v>
      </c>
      <c r="Q189" s="30"/>
      <c r="R189" s="30"/>
      <c r="S189" s="30"/>
      <c r="T189" s="30">
        <v>43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</row>
    <row r="190" spans="1:32" s="11" customFormat="1" ht="15.75" customHeight="1">
      <c r="A190" s="54" t="s">
        <v>198</v>
      </c>
      <c r="B190" s="56">
        <v>4</v>
      </c>
      <c r="C190" s="54" t="s">
        <v>0</v>
      </c>
      <c r="D190" s="54">
        <v>1</v>
      </c>
      <c r="E190" s="54">
        <v>24</v>
      </c>
      <c r="F190" s="56"/>
      <c r="G190" s="56"/>
      <c r="H190" s="56" t="s">
        <v>163</v>
      </c>
      <c r="I190" s="57">
        <v>1.23</v>
      </c>
      <c r="J190" s="57">
        <v>162.6</v>
      </c>
      <c r="K190" s="57">
        <v>1.23</v>
      </c>
      <c r="L190" s="57"/>
      <c r="M190" s="57"/>
      <c r="N190" s="57"/>
      <c r="O190" s="57"/>
      <c r="P190" s="57">
        <f t="shared" si="3"/>
        <v>0</v>
      </c>
      <c r="Q190" s="30"/>
      <c r="R190" s="30"/>
      <c r="S190" s="30"/>
      <c r="T190" s="30">
        <v>44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</row>
    <row r="191" spans="1:32" s="11" customFormat="1" ht="15.75" customHeight="1">
      <c r="A191" s="54" t="s">
        <v>199</v>
      </c>
      <c r="B191" s="56">
        <v>4</v>
      </c>
      <c r="C191" s="54" t="s">
        <v>0</v>
      </c>
      <c r="D191" s="54">
        <v>1</v>
      </c>
      <c r="E191" s="54">
        <v>3</v>
      </c>
      <c r="F191" s="56"/>
      <c r="G191" s="56"/>
      <c r="H191" s="56" t="s">
        <v>163</v>
      </c>
      <c r="I191" s="57">
        <v>0.37</v>
      </c>
      <c r="J191" s="57">
        <v>162.6</v>
      </c>
      <c r="K191" s="57"/>
      <c r="L191" s="57"/>
      <c r="M191" s="57"/>
      <c r="N191" s="57"/>
      <c r="O191" s="57"/>
      <c r="P191" s="57">
        <f t="shared" si="3"/>
        <v>0.37</v>
      </c>
      <c r="Q191" s="30"/>
      <c r="R191" s="30"/>
      <c r="S191" s="30"/>
      <c r="T191" s="30">
        <v>45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</row>
    <row r="192" spans="1:32" s="11" customFormat="1" ht="15.75" customHeight="1">
      <c r="A192" s="54" t="s">
        <v>200</v>
      </c>
      <c r="B192" s="56">
        <v>4</v>
      </c>
      <c r="C192" s="54" t="s">
        <v>0</v>
      </c>
      <c r="D192" s="54">
        <v>1</v>
      </c>
      <c r="E192" s="54">
        <v>53</v>
      </c>
      <c r="F192" s="56"/>
      <c r="G192" s="56"/>
      <c r="H192" s="56" t="s">
        <v>163</v>
      </c>
      <c r="I192" s="57">
        <v>3.326</v>
      </c>
      <c r="J192" s="57">
        <v>162.6</v>
      </c>
      <c r="K192" s="57">
        <v>1.58</v>
      </c>
      <c r="L192" s="57"/>
      <c r="M192" s="57"/>
      <c r="N192" s="57"/>
      <c r="O192" s="57"/>
      <c r="P192" s="57">
        <f t="shared" si="3"/>
        <v>1.746</v>
      </c>
      <c r="Q192" s="30"/>
      <c r="R192" s="30"/>
      <c r="S192" s="30"/>
      <c r="T192" s="30">
        <v>46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</row>
    <row r="193" spans="1:32" s="11" customFormat="1" ht="15.75" customHeight="1">
      <c r="A193" s="54" t="s">
        <v>109</v>
      </c>
      <c r="B193" s="56">
        <v>4</v>
      </c>
      <c r="C193" s="54" t="s">
        <v>0</v>
      </c>
      <c r="D193" s="54">
        <v>1</v>
      </c>
      <c r="E193" s="54">
        <v>101</v>
      </c>
      <c r="F193" s="56"/>
      <c r="G193" s="56"/>
      <c r="H193" s="56" t="s">
        <v>163</v>
      </c>
      <c r="I193" s="57">
        <v>3.04</v>
      </c>
      <c r="J193" s="57">
        <v>162.6</v>
      </c>
      <c r="K193" s="57">
        <v>3.04</v>
      </c>
      <c r="L193" s="57"/>
      <c r="M193" s="57"/>
      <c r="N193" s="57"/>
      <c r="O193" s="57"/>
      <c r="P193" s="57">
        <f t="shared" si="3"/>
        <v>0</v>
      </c>
      <c r="Q193" s="30"/>
      <c r="R193" s="30"/>
      <c r="S193" s="30"/>
      <c r="T193" s="30">
        <v>47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</row>
    <row r="194" spans="1:32" s="11" customFormat="1" ht="15.75" customHeight="1">
      <c r="A194" s="54" t="s">
        <v>201</v>
      </c>
      <c r="B194" s="56">
        <v>4</v>
      </c>
      <c r="C194" s="54" t="s">
        <v>0</v>
      </c>
      <c r="D194" s="54">
        <v>1</v>
      </c>
      <c r="E194" s="54">
        <v>6</v>
      </c>
      <c r="F194" s="56"/>
      <c r="G194" s="56"/>
      <c r="H194" s="56" t="s">
        <v>163</v>
      </c>
      <c r="I194" s="57">
        <v>0.598</v>
      </c>
      <c r="J194" s="57">
        <v>162.6</v>
      </c>
      <c r="K194" s="57"/>
      <c r="L194" s="57"/>
      <c r="M194" s="57"/>
      <c r="N194" s="57"/>
      <c r="O194" s="57"/>
      <c r="P194" s="57">
        <f t="shared" si="3"/>
        <v>0.598</v>
      </c>
      <c r="Q194" s="30"/>
      <c r="R194" s="30"/>
      <c r="S194" s="30"/>
      <c r="T194" s="30">
        <v>48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</row>
    <row r="195" spans="1:32" s="11" customFormat="1" ht="15.75" customHeight="1">
      <c r="A195" s="54" t="s">
        <v>136</v>
      </c>
      <c r="B195" s="56">
        <v>4</v>
      </c>
      <c r="C195" s="54" t="s">
        <v>0</v>
      </c>
      <c r="D195" s="54">
        <v>1</v>
      </c>
      <c r="E195" s="54">
        <v>16</v>
      </c>
      <c r="F195" s="56"/>
      <c r="G195" s="56"/>
      <c r="H195" s="56" t="s">
        <v>163</v>
      </c>
      <c r="I195" s="57">
        <v>0.736</v>
      </c>
      <c r="J195" s="57">
        <v>162.6</v>
      </c>
      <c r="K195" s="57"/>
      <c r="L195" s="57"/>
      <c r="M195" s="57"/>
      <c r="N195" s="57"/>
      <c r="O195" s="57"/>
      <c r="P195" s="57">
        <f t="shared" si="3"/>
        <v>0.736</v>
      </c>
      <c r="Q195" s="30"/>
      <c r="R195" s="30"/>
      <c r="S195" s="30"/>
      <c r="T195" s="30">
        <v>49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</row>
    <row r="196" spans="1:32" s="11" customFormat="1" ht="15.75" customHeight="1">
      <c r="A196" s="54" t="s">
        <v>202</v>
      </c>
      <c r="B196" s="56">
        <v>4</v>
      </c>
      <c r="C196" s="54" t="s">
        <v>0</v>
      </c>
      <c r="D196" s="54">
        <v>2</v>
      </c>
      <c r="E196" s="54">
        <v>5</v>
      </c>
      <c r="F196" s="56"/>
      <c r="G196" s="56"/>
      <c r="H196" s="56" t="s">
        <v>163</v>
      </c>
      <c r="I196" s="57">
        <v>0.552</v>
      </c>
      <c r="J196" s="57">
        <v>162.6</v>
      </c>
      <c r="K196" s="57"/>
      <c r="L196" s="57"/>
      <c r="M196" s="57"/>
      <c r="N196" s="57"/>
      <c r="O196" s="57"/>
      <c r="P196" s="57">
        <f t="shared" si="3"/>
        <v>0.552</v>
      </c>
      <c r="Q196" s="30"/>
      <c r="R196" s="30"/>
      <c r="S196" s="30"/>
      <c r="T196" s="30">
        <v>50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</row>
    <row r="197" spans="1:32" s="11" customFormat="1" ht="15.75" customHeight="1">
      <c r="A197" s="54" t="s">
        <v>203</v>
      </c>
      <c r="B197" s="56">
        <v>4</v>
      </c>
      <c r="C197" s="54" t="s">
        <v>0</v>
      </c>
      <c r="D197" s="54">
        <v>1</v>
      </c>
      <c r="E197" s="54">
        <v>40</v>
      </c>
      <c r="F197" s="56"/>
      <c r="G197" s="56"/>
      <c r="H197" s="56" t="s">
        <v>163</v>
      </c>
      <c r="I197" s="57">
        <v>2.541</v>
      </c>
      <c r="J197" s="57">
        <v>162.6</v>
      </c>
      <c r="K197" s="57">
        <v>1.747</v>
      </c>
      <c r="L197" s="57"/>
      <c r="M197" s="57"/>
      <c r="N197" s="57"/>
      <c r="O197" s="57"/>
      <c r="P197" s="57">
        <f t="shared" si="3"/>
        <v>0.7939999999999998</v>
      </c>
      <c r="Q197" s="30"/>
      <c r="R197" s="30"/>
      <c r="S197" s="30"/>
      <c r="T197" s="30">
        <v>51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</row>
    <row r="198" spans="1:32" s="11" customFormat="1" ht="15.75" customHeight="1">
      <c r="A198" s="54" t="s">
        <v>204</v>
      </c>
      <c r="B198" s="56">
        <v>4</v>
      </c>
      <c r="C198" s="54" t="s">
        <v>0</v>
      </c>
      <c r="D198" s="54">
        <v>1</v>
      </c>
      <c r="E198" s="54">
        <v>22</v>
      </c>
      <c r="F198" s="56"/>
      <c r="G198" s="56"/>
      <c r="H198" s="56" t="s">
        <v>163</v>
      </c>
      <c r="I198" s="57">
        <v>1.085</v>
      </c>
      <c r="J198" s="57">
        <v>162.6</v>
      </c>
      <c r="K198" s="57">
        <v>1.085</v>
      </c>
      <c r="L198" s="57"/>
      <c r="M198" s="57"/>
      <c r="N198" s="57"/>
      <c r="O198" s="57"/>
      <c r="P198" s="57">
        <f t="shared" si="3"/>
        <v>0</v>
      </c>
      <c r="Q198" s="30"/>
      <c r="R198" s="30"/>
      <c r="S198" s="30"/>
      <c r="T198" s="30">
        <v>52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</row>
    <row r="199" spans="1:32" s="11" customFormat="1" ht="15.75" customHeight="1">
      <c r="A199" s="54" t="s">
        <v>205</v>
      </c>
      <c r="B199" s="56">
        <v>4</v>
      </c>
      <c r="C199" s="54" t="s">
        <v>0</v>
      </c>
      <c r="D199" s="54">
        <v>1</v>
      </c>
      <c r="E199" s="54">
        <v>19</v>
      </c>
      <c r="F199" s="56"/>
      <c r="G199" s="56"/>
      <c r="H199" s="56" t="s">
        <v>163</v>
      </c>
      <c r="I199" s="57">
        <v>1.883</v>
      </c>
      <c r="J199" s="57">
        <v>162.6</v>
      </c>
      <c r="K199" s="57">
        <v>1.003</v>
      </c>
      <c r="L199" s="57"/>
      <c r="M199" s="57"/>
      <c r="N199" s="57"/>
      <c r="O199" s="57"/>
      <c r="P199" s="57">
        <f t="shared" si="3"/>
        <v>0.8800000000000001</v>
      </c>
      <c r="Q199" s="30"/>
      <c r="R199" s="30"/>
      <c r="S199" s="30"/>
      <c r="T199" s="30">
        <v>53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</row>
    <row r="200" spans="1:32" s="11" customFormat="1" ht="15.75" customHeight="1">
      <c r="A200" s="54" t="s">
        <v>118</v>
      </c>
      <c r="B200" s="56">
        <v>4</v>
      </c>
      <c r="C200" s="54" t="s">
        <v>0</v>
      </c>
      <c r="D200" s="54">
        <v>2</v>
      </c>
      <c r="E200" s="54">
        <v>127</v>
      </c>
      <c r="F200" s="56"/>
      <c r="G200" s="56"/>
      <c r="H200" s="56" t="s">
        <v>163</v>
      </c>
      <c r="I200" s="57">
        <v>2.499</v>
      </c>
      <c r="J200" s="57">
        <v>162.6</v>
      </c>
      <c r="K200" s="57">
        <v>2.499</v>
      </c>
      <c r="L200" s="57"/>
      <c r="M200" s="57"/>
      <c r="N200" s="57"/>
      <c r="O200" s="57"/>
      <c r="P200" s="57">
        <f t="shared" si="3"/>
        <v>0</v>
      </c>
      <c r="Q200" s="30"/>
      <c r="R200" s="30"/>
      <c r="S200" s="30"/>
      <c r="T200" s="30">
        <v>54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</row>
    <row r="201" spans="1:32" s="11" customFormat="1" ht="15.75" customHeight="1">
      <c r="A201" s="54" t="s">
        <v>120</v>
      </c>
      <c r="B201" s="56">
        <v>4</v>
      </c>
      <c r="C201" s="54" t="s">
        <v>0</v>
      </c>
      <c r="D201" s="54">
        <v>3</v>
      </c>
      <c r="E201" s="54">
        <v>27</v>
      </c>
      <c r="F201" s="56"/>
      <c r="G201" s="56"/>
      <c r="H201" s="56" t="s">
        <v>163</v>
      </c>
      <c r="I201" s="57">
        <v>1.194</v>
      </c>
      <c r="J201" s="57">
        <v>162.6</v>
      </c>
      <c r="K201" s="57"/>
      <c r="L201" s="57"/>
      <c r="M201" s="57"/>
      <c r="N201" s="57"/>
      <c r="O201" s="57"/>
      <c r="P201" s="57">
        <f t="shared" si="3"/>
        <v>1.194</v>
      </c>
      <c r="Q201" s="30"/>
      <c r="R201" s="30"/>
      <c r="S201" s="30"/>
      <c r="T201" s="30">
        <v>55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</row>
    <row r="202" spans="1:32" s="11" customFormat="1" ht="15.75" customHeight="1">
      <c r="A202" s="54" t="s">
        <v>74</v>
      </c>
      <c r="B202" s="56">
        <v>4</v>
      </c>
      <c r="C202" s="54" t="s">
        <v>0</v>
      </c>
      <c r="D202" s="54">
        <v>1</v>
      </c>
      <c r="E202" s="54">
        <v>178</v>
      </c>
      <c r="F202" s="56"/>
      <c r="G202" s="56"/>
      <c r="H202" s="56" t="s">
        <v>163</v>
      </c>
      <c r="I202" s="57">
        <v>5.35</v>
      </c>
      <c r="J202" s="57">
        <v>162.6</v>
      </c>
      <c r="K202" s="57">
        <v>2.875</v>
      </c>
      <c r="L202" s="57"/>
      <c r="M202" s="57"/>
      <c r="N202" s="57"/>
      <c r="O202" s="57"/>
      <c r="P202" s="57">
        <f t="shared" si="3"/>
        <v>2.4749999999999996</v>
      </c>
      <c r="Q202" s="30"/>
      <c r="R202" s="30"/>
      <c r="S202" s="30"/>
      <c r="T202" s="30">
        <v>56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</row>
    <row r="203" spans="1:32" s="11" customFormat="1" ht="15.75" customHeight="1">
      <c r="A203" s="54" t="s">
        <v>206</v>
      </c>
      <c r="B203" s="56">
        <v>4</v>
      </c>
      <c r="C203" s="54" t="s">
        <v>0</v>
      </c>
      <c r="D203" s="54">
        <v>2</v>
      </c>
      <c r="E203" s="54">
        <v>45</v>
      </c>
      <c r="F203" s="56"/>
      <c r="G203" s="56"/>
      <c r="H203" s="56" t="s">
        <v>163</v>
      </c>
      <c r="I203" s="57">
        <v>0.976</v>
      </c>
      <c r="J203" s="57">
        <v>162.6</v>
      </c>
      <c r="K203" s="57"/>
      <c r="L203" s="57"/>
      <c r="M203" s="57"/>
      <c r="N203" s="57"/>
      <c r="O203" s="57"/>
      <c r="P203" s="57">
        <f t="shared" si="3"/>
        <v>0.976</v>
      </c>
      <c r="Q203" s="30"/>
      <c r="R203" s="30"/>
      <c r="S203" s="30"/>
      <c r="T203" s="30">
        <v>57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</row>
    <row r="204" spans="1:32" s="11" customFormat="1" ht="15.75" customHeight="1">
      <c r="A204" s="54" t="s">
        <v>207</v>
      </c>
      <c r="B204" s="56">
        <v>4</v>
      </c>
      <c r="C204" s="54" t="s">
        <v>0</v>
      </c>
      <c r="D204" s="54">
        <v>1</v>
      </c>
      <c r="E204" s="54">
        <v>11</v>
      </c>
      <c r="F204" s="56"/>
      <c r="G204" s="56"/>
      <c r="H204" s="56" t="s">
        <v>163</v>
      </c>
      <c r="I204" s="57">
        <v>1.196</v>
      </c>
      <c r="J204" s="57">
        <v>162.6</v>
      </c>
      <c r="K204" s="57"/>
      <c r="L204" s="57"/>
      <c r="M204" s="57"/>
      <c r="N204" s="57"/>
      <c r="O204" s="57"/>
      <c r="P204" s="57">
        <f t="shared" si="3"/>
        <v>1.196</v>
      </c>
      <c r="Q204" s="30"/>
      <c r="R204" s="30"/>
      <c r="S204" s="30"/>
      <c r="T204" s="30">
        <v>58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</row>
    <row r="205" spans="1:32" s="11" customFormat="1" ht="15.75" customHeight="1">
      <c r="A205" s="54" t="s">
        <v>208</v>
      </c>
      <c r="B205" s="56">
        <v>4</v>
      </c>
      <c r="C205" s="54" t="s">
        <v>0</v>
      </c>
      <c r="D205" s="54">
        <v>1</v>
      </c>
      <c r="E205" s="54">
        <v>91</v>
      </c>
      <c r="F205" s="56"/>
      <c r="G205" s="56"/>
      <c r="H205" s="56" t="s">
        <v>163</v>
      </c>
      <c r="I205" s="57">
        <v>2.952</v>
      </c>
      <c r="J205" s="57">
        <v>162.6</v>
      </c>
      <c r="K205" s="57"/>
      <c r="L205" s="57"/>
      <c r="M205" s="57"/>
      <c r="N205" s="57"/>
      <c r="O205" s="57"/>
      <c r="P205" s="57">
        <f t="shared" si="3"/>
        <v>2.952</v>
      </c>
      <c r="Q205" s="30"/>
      <c r="R205" s="30"/>
      <c r="S205" s="30"/>
      <c r="T205" s="30">
        <v>59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</row>
    <row r="206" spans="1:32" s="11" customFormat="1" ht="15.75" customHeight="1">
      <c r="A206" s="54" t="s">
        <v>90</v>
      </c>
      <c r="B206" s="56">
        <v>4</v>
      </c>
      <c r="C206" s="54" t="s">
        <v>0</v>
      </c>
      <c r="D206" s="54">
        <v>2</v>
      </c>
      <c r="E206" s="54">
        <v>209</v>
      </c>
      <c r="F206" s="56"/>
      <c r="G206" s="56"/>
      <c r="H206" s="56" t="s">
        <v>163</v>
      </c>
      <c r="I206" s="57">
        <v>4.936</v>
      </c>
      <c r="J206" s="57">
        <v>162.6</v>
      </c>
      <c r="K206" s="57">
        <v>4.936</v>
      </c>
      <c r="L206" s="57"/>
      <c r="M206" s="57"/>
      <c r="N206" s="57"/>
      <c r="O206" s="57"/>
      <c r="P206" s="57">
        <f t="shared" si="3"/>
        <v>0</v>
      </c>
      <c r="Q206" s="30"/>
      <c r="R206" s="30"/>
      <c r="S206" s="30"/>
      <c r="T206" s="30">
        <v>60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</row>
    <row r="207" spans="1:32" s="11" customFormat="1" ht="15.75" customHeight="1">
      <c r="A207" s="54" t="s">
        <v>209</v>
      </c>
      <c r="B207" s="56">
        <v>4</v>
      </c>
      <c r="C207" s="54" t="s">
        <v>0</v>
      </c>
      <c r="D207" s="54">
        <v>1</v>
      </c>
      <c r="E207" s="54">
        <v>6</v>
      </c>
      <c r="F207" s="56"/>
      <c r="G207" s="56"/>
      <c r="H207" s="56" t="s">
        <v>163</v>
      </c>
      <c r="I207" s="57">
        <v>0.976</v>
      </c>
      <c r="J207" s="57">
        <v>162.6</v>
      </c>
      <c r="K207" s="57"/>
      <c r="L207" s="57"/>
      <c r="M207" s="57"/>
      <c r="N207" s="57"/>
      <c r="O207" s="57"/>
      <c r="P207" s="57">
        <f t="shared" si="3"/>
        <v>0.976</v>
      </c>
      <c r="Q207" s="30"/>
      <c r="R207" s="30"/>
      <c r="S207" s="30"/>
      <c r="T207" s="30">
        <v>61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</row>
    <row r="208" spans="1:32" s="11" customFormat="1" ht="15.75" customHeight="1">
      <c r="A208" s="54" t="s">
        <v>210</v>
      </c>
      <c r="B208" s="56">
        <v>4</v>
      </c>
      <c r="C208" s="54" t="s">
        <v>0</v>
      </c>
      <c r="D208" s="54">
        <v>23</v>
      </c>
      <c r="E208" s="54">
        <v>13</v>
      </c>
      <c r="F208" s="56"/>
      <c r="G208" s="56"/>
      <c r="H208" s="56" t="s">
        <v>163</v>
      </c>
      <c r="I208" s="57">
        <v>1.175</v>
      </c>
      <c r="J208" s="57">
        <v>162.6</v>
      </c>
      <c r="K208" s="57">
        <v>0.392</v>
      </c>
      <c r="L208" s="57"/>
      <c r="M208" s="57"/>
      <c r="N208" s="57"/>
      <c r="O208" s="57"/>
      <c r="P208" s="57">
        <f t="shared" si="3"/>
        <v>0.783</v>
      </c>
      <c r="Q208" s="30"/>
      <c r="R208" s="30"/>
      <c r="S208" s="30"/>
      <c r="T208" s="30">
        <v>62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</row>
    <row r="209" spans="1:32" s="11" customFormat="1" ht="15.75" customHeight="1">
      <c r="A209" s="54" t="s">
        <v>211</v>
      </c>
      <c r="B209" s="56">
        <v>4</v>
      </c>
      <c r="C209" s="54" t="s">
        <v>0</v>
      </c>
      <c r="D209" s="54">
        <v>1</v>
      </c>
      <c r="E209" s="54">
        <v>5</v>
      </c>
      <c r="F209" s="56"/>
      <c r="G209" s="56"/>
      <c r="H209" s="56" t="s">
        <v>163</v>
      </c>
      <c r="I209" s="57">
        <v>1.195</v>
      </c>
      <c r="J209" s="57">
        <v>162.6</v>
      </c>
      <c r="K209" s="57">
        <v>1.195</v>
      </c>
      <c r="L209" s="57"/>
      <c r="M209" s="57"/>
      <c r="N209" s="57"/>
      <c r="O209" s="57"/>
      <c r="P209" s="57">
        <f t="shared" si="3"/>
        <v>0</v>
      </c>
      <c r="Q209" s="30"/>
      <c r="R209" s="30"/>
      <c r="S209" s="30"/>
      <c r="T209" s="30">
        <v>63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</row>
    <row r="210" spans="1:32" s="11" customFormat="1" ht="15.75" customHeight="1">
      <c r="A210" s="54" t="s">
        <v>212</v>
      </c>
      <c r="B210" s="56">
        <v>4</v>
      </c>
      <c r="C210" s="54" t="s">
        <v>0</v>
      </c>
      <c r="D210" s="54">
        <v>1</v>
      </c>
      <c r="E210" s="54">
        <v>77</v>
      </c>
      <c r="F210" s="56"/>
      <c r="G210" s="56"/>
      <c r="H210" s="56" t="s">
        <v>163</v>
      </c>
      <c r="I210" s="57">
        <v>1.701</v>
      </c>
      <c r="J210" s="57">
        <v>162.6</v>
      </c>
      <c r="K210" s="57">
        <v>1.701</v>
      </c>
      <c r="L210" s="57"/>
      <c r="M210" s="57"/>
      <c r="N210" s="57"/>
      <c r="O210" s="57"/>
      <c r="P210" s="57">
        <f t="shared" si="3"/>
        <v>0</v>
      </c>
      <c r="Q210" s="30"/>
      <c r="R210" s="30"/>
      <c r="S210" s="30"/>
      <c r="T210" s="30">
        <v>64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</row>
    <row r="211" spans="1:32" s="11" customFormat="1" ht="15.75" customHeight="1">
      <c r="A211" s="54" t="s">
        <v>213</v>
      </c>
      <c r="B211" s="56">
        <v>4</v>
      </c>
      <c r="C211" s="54" t="s">
        <v>0</v>
      </c>
      <c r="D211" s="54">
        <v>1</v>
      </c>
      <c r="E211" s="54">
        <v>12</v>
      </c>
      <c r="F211" s="56"/>
      <c r="G211" s="56"/>
      <c r="H211" s="56" t="s">
        <v>163</v>
      </c>
      <c r="I211" s="57">
        <v>1.121</v>
      </c>
      <c r="J211" s="57">
        <v>162.6</v>
      </c>
      <c r="K211" s="57"/>
      <c r="L211" s="57"/>
      <c r="M211" s="57"/>
      <c r="N211" s="57"/>
      <c r="O211" s="57"/>
      <c r="P211" s="57">
        <f t="shared" si="3"/>
        <v>1.121</v>
      </c>
      <c r="Q211" s="30"/>
      <c r="R211" s="30"/>
      <c r="S211" s="30"/>
      <c r="T211" s="30">
        <v>65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</row>
    <row r="212" spans="1:32" s="11" customFormat="1" ht="15.75" customHeight="1">
      <c r="A212" s="54" t="s">
        <v>110</v>
      </c>
      <c r="B212" s="56">
        <v>4</v>
      </c>
      <c r="C212" s="54" t="s">
        <v>0</v>
      </c>
      <c r="D212" s="54">
        <v>1</v>
      </c>
      <c r="E212" s="54">
        <v>48</v>
      </c>
      <c r="F212" s="56"/>
      <c r="G212" s="56"/>
      <c r="H212" s="56" t="s">
        <v>163</v>
      </c>
      <c r="I212" s="57">
        <v>1.236</v>
      </c>
      <c r="J212" s="57">
        <v>162.6</v>
      </c>
      <c r="K212" s="57"/>
      <c r="L212" s="57"/>
      <c r="M212" s="57"/>
      <c r="N212" s="57"/>
      <c r="O212" s="57"/>
      <c r="P212" s="57">
        <f aca="true" t="shared" si="4" ref="P212:P228">I212-K212</f>
        <v>1.236</v>
      </c>
      <c r="Q212" s="30"/>
      <c r="R212" s="30"/>
      <c r="S212" s="30"/>
      <c r="T212" s="30">
        <v>66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</row>
    <row r="213" spans="1:32" s="11" customFormat="1" ht="15.75" customHeight="1">
      <c r="A213" s="54" t="s">
        <v>214</v>
      </c>
      <c r="B213" s="56">
        <v>4</v>
      </c>
      <c r="C213" s="54" t="s">
        <v>0</v>
      </c>
      <c r="D213" s="54">
        <v>1</v>
      </c>
      <c r="E213" s="54">
        <v>3</v>
      </c>
      <c r="F213" s="56"/>
      <c r="G213" s="56"/>
      <c r="H213" s="56" t="s">
        <v>163</v>
      </c>
      <c r="I213" s="57">
        <v>0.579</v>
      </c>
      <c r="J213" s="57">
        <v>162.6</v>
      </c>
      <c r="K213" s="57"/>
      <c r="L213" s="57"/>
      <c r="M213" s="57"/>
      <c r="N213" s="57"/>
      <c r="O213" s="57"/>
      <c r="P213" s="57">
        <f t="shared" si="4"/>
        <v>0.579</v>
      </c>
      <c r="Q213" s="30"/>
      <c r="R213" s="30"/>
      <c r="S213" s="30"/>
      <c r="T213" s="30">
        <v>67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</row>
    <row r="214" spans="1:32" s="11" customFormat="1" ht="15.75" customHeight="1">
      <c r="A214" s="54" t="s">
        <v>156</v>
      </c>
      <c r="B214" s="56">
        <v>4</v>
      </c>
      <c r="C214" s="54" t="s">
        <v>0</v>
      </c>
      <c r="D214" s="54">
        <v>1</v>
      </c>
      <c r="E214" s="54">
        <v>156</v>
      </c>
      <c r="F214" s="56"/>
      <c r="G214" s="56"/>
      <c r="H214" s="56" t="s">
        <v>163</v>
      </c>
      <c r="I214" s="57">
        <v>3.78</v>
      </c>
      <c r="J214" s="57">
        <v>162.6</v>
      </c>
      <c r="K214" s="57">
        <v>3.78</v>
      </c>
      <c r="L214" s="57"/>
      <c r="M214" s="57"/>
      <c r="N214" s="57"/>
      <c r="O214" s="57"/>
      <c r="P214" s="57">
        <f t="shared" si="4"/>
        <v>0</v>
      </c>
      <c r="Q214" s="30"/>
      <c r="R214" s="30"/>
      <c r="S214" s="30"/>
      <c r="T214" s="30">
        <v>68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</row>
    <row r="215" spans="1:32" s="11" customFormat="1" ht="15.75" customHeight="1">
      <c r="A215" s="54" t="s">
        <v>215</v>
      </c>
      <c r="B215" s="56">
        <v>4</v>
      </c>
      <c r="C215" s="54" t="s">
        <v>0</v>
      </c>
      <c r="D215" s="54">
        <v>1</v>
      </c>
      <c r="E215" s="54">
        <v>5</v>
      </c>
      <c r="F215" s="56"/>
      <c r="G215" s="56"/>
      <c r="H215" s="56" t="s">
        <v>163</v>
      </c>
      <c r="I215" s="57">
        <v>0.929</v>
      </c>
      <c r="J215" s="57">
        <v>162.6</v>
      </c>
      <c r="K215" s="57"/>
      <c r="L215" s="57"/>
      <c r="M215" s="57"/>
      <c r="N215" s="57"/>
      <c r="O215" s="57"/>
      <c r="P215" s="57">
        <f t="shared" si="4"/>
        <v>0.929</v>
      </c>
      <c r="Q215" s="30"/>
      <c r="R215" s="30"/>
      <c r="S215" s="30"/>
      <c r="T215" s="30">
        <v>69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</row>
    <row r="216" spans="1:32" s="11" customFormat="1" ht="15.75" customHeight="1">
      <c r="A216" s="54" t="s">
        <v>158</v>
      </c>
      <c r="B216" s="56">
        <v>4</v>
      </c>
      <c r="C216" s="54" t="s">
        <v>0</v>
      </c>
      <c r="D216" s="54">
        <v>1</v>
      </c>
      <c r="E216" s="54">
        <v>66</v>
      </c>
      <c r="F216" s="56"/>
      <c r="G216" s="56"/>
      <c r="H216" s="56" t="s">
        <v>163</v>
      </c>
      <c r="I216" s="57">
        <v>2.56</v>
      </c>
      <c r="J216" s="57">
        <v>162.6</v>
      </c>
      <c r="K216" s="57"/>
      <c r="L216" s="57"/>
      <c r="M216" s="57"/>
      <c r="N216" s="57"/>
      <c r="O216" s="57"/>
      <c r="P216" s="57">
        <f t="shared" si="4"/>
        <v>2.56</v>
      </c>
      <c r="Q216" s="30"/>
      <c r="R216" s="30"/>
      <c r="S216" s="30"/>
      <c r="T216" s="30">
        <v>70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</row>
    <row r="217" spans="1:32" s="11" customFormat="1" ht="15.75" customHeight="1">
      <c r="A217" s="54" t="s">
        <v>159</v>
      </c>
      <c r="B217" s="56">
        <v>4</v>
      </c>
      <c r="C217" s="54" t="s">
        <v>0</v>
      </c>
      <c r="D217" s="54">
        <v>1</v>
      </c>
      <c r="E217" s="54">
        <v>110</v>
      </c>
      <c r="F217" s="56"/>
      <c r="G217" s="56"/>
      <c r="H217" s="56" t="s">
        <v>163</v>
      </c>
      <c r="I217" s="57">
        <v>2.895</v>
      </c>
      <c r="J217" s="57">
        <v>162.6</v>
      </c>
      <c r="K217" s="57"/>
      <c r="L217" s="57"/>
      <c r="M217" s="57"/>
      <c r="N217" s="57"/>
      <c r="O217" s="57"/>
      <c r="P217" s="57">
        <f t="shared" si="4"/>
        <v>2.895</v>
      </c>
      <c r="Q217" s="30"/>
      <c r="R217" s="30"/>
      <c r="S217" s="30"/>
      <c r="T217" s="30">
        <v>71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</row>
    <row r="218" spans="1:32" s="11" customFormat="1" ht="15.75" customHeight="1">
      <c r="A218" s="54" t="s">
        <v>216</v>
      </c>
      <c r="B218" s="56">
        <v>4</v>
      </c>
      <c r="C218" s="54" t="s">
        <v>0</v>
      </c>
      <c r="D218" s="54">
        <v>1</v>
      </c>
      <c r="E218" s="54">
        <v>4</v>
      </c>
      <c r="F218" s="56"/>
      <c r="G218" s="56"/>
      <c r="H218" s="56" t="s">
        <v>163</v>
      </c>
      <c r="I218" s="57">
        <v>1.007</v>
      </c>
      <c r="J218" s="57">
        <v>162.6</v>
      </c>
      <c r="K218" s="57"/>
      <c r="L218" s="57"/>
      <c r="M218" s="57"/>
      <c r="N218" s="57"/>
      <c r="O218" s="57"/>
      <c r="P218" s="57">
        <f t="shared" si="4"/>
        <v>1.007</v>
      </c>
      <c r="Q218" s="30"/>
      <c r="R218" s="30"/>
      <c r="S218" s="30"/>
      <c r="T218" s="30">
        <v>72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</row>
    <row r="219" spans="1:32" s="11" customFormat="1" ht="15.75" customHeight="1">
      <c r="A219" s="54" t="s">
        <v>92</v>
      </c>
      <c r="B219" s="56">
        <v>4</v>
      </c>
      <c r="C219" s="54" t="s">
        <v>0</v>
      </c>
      <c r="D219" s="54">
        <v>1</v>
      </c>
      <c r="E219" s="54">
        <v>81</v>
      </c>
      <c r="F219" s="56"/>
      <c r="G219" s="56"/>
      <c r="H219" s="56" t="s">
        <v>163</v>
      </c>
      <c r="I219" s="57">
        <v>5.085</v>
      </c>
      <c r="J219" s="57">
        <v>162.6</v>
      </c>
      <c r="K219" s="57">
        <v>5.085</v>
      </c>
      <c r="L219" s="57"/>
      <c r="M219" s="57"/>
      <c r="N219" s="57"/>
      <c r="O219" s="57"/>
      <c r="P219" s="57">
        <f t="shared" si="4"/>
        <v>0</v>
      </c>
      <c r="Q219" s="30"/>
      <c r="R219" s="30"/>
      <c r="S219" s="30"/>
      <c r="T219" s="30">
        <v>73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</row>
    <row r="220" spans="1:32" s="11" customFormat="1" ht="15.75" customHeight="1">
      <c r="A220" s="54" t="s">
        <v>217</v>
      </c>
      <c r="B220" s="56">
        <v>4</v>
      </c>
      <c r="C220" s="54" t="s">
        <v>0</v>
      </c>
      <c r="D220" s="54">
        <v>1</v>
      </c>
      <c r="E220" s="54">
        <v>14</v>
      </c>
      <c r="F220" s="56"/>
      <c r="G220" s="56"/>
      <c r="H220" s="56" t="s">
        <v>163</v>
      </c>
      <c r="I220" s="57">
        <v>0.301</v>
      </c>
      <c r="J220" s="57">
        <v>162.6</v>
      </c>
      <c r="K220" s="57">
        <v>0.301</v>
      </c>
      <c r="L220" s="57"/>
      <c r="M220" s="57"/>
      <c r="N220" s="57"/>
      <c r="O220" s="57"/>
      <c r="P220" s="57">
        <f t="shared" si="4"/>
        <v>0</v>
      </c>
      <c r="Q220" s="30"/>
      <c r="R220" s="30"/>
      <c r="S220" s="30"/>
      <c r="T220" s="30">
        <v>74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</row>
    <row r="221" spans="1:32" s="11" customFormat="1" ht="15.75" customHeight="1">
      <c r="A221" s="54" t="s">
        <v>218</v>
      </c>
      <c r="B221" s="56">
        <v>4</v>
      </c>
      <c r="C221" s="54" t="s">
        <v>0</v>
      </c>
      <c r="D221" s="54">
        <v>1</v>
      </c>
      <c r="E221" s="54">
        <v>20</v>
      </c>
      <c r="F221" s="56"/>
      <c r="G221" s="56"/>
      <c r="H221" s="56" t="s">
        <v>163</v>
      </c>
      <c r="I221" s="57">
        <v>1.894</v>
      </c>
      <c r="J221" s="57">
        <v>162.6</v>
      </c>
      <c r="K221" s="57">
        <v>1.894</v>
      </c>
      <c r="L221" s="57"/>
      <c r="M221" s="57"/>
      <c r="N221" s="57"/>
      <c r="O221" s="57"/>
      <c r="P221" s="57">
        <f t="shared" si="4"/>
        <v>0</v>
      </c>
      <c r="Q221" s="30"/>
      <c r="R221" s="30"/>
      <c r="S221" s="30"/>
      <c r="T221" s="30">
        <v>75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</row>
    <row r="222" spans="1:32" s="11" customFormat="1" ht="15.75" customHeight="1">
      <c r="A222" s="54" t="s">
        <v>219</v>
      </c>
      <c r="B222" s="56">
        <v>4</v>
      </c>
      <c r="C222" s="54" t="s">
        <v>0</v>
      </c>
      <c r="D222" s="54">
        <v>1</v>
      </c>
      <c r="E222" s="54">
        <v>17</v>
      </c>
      <c r="F222" s="56"/>
      <c r="G222" s="56"/>
      <c r="H222" s="56" t="s">
        <v>163</v>
      </c>
      <c r="I222" s="57">
        <v>0.69</v>
      </c>
      <c r="J222" s="57">
        <v>162.6</v>
      </c>
      <c r="K222" s="57"/>
      <c r="L222" s="57"/>
      <c r="M222" s="57"/>
      <c r="N222" s="57"/>
      <c r="O222" s="57"/>
      <c r="P222" s="57">
        <f t="shared" si="4"/>
        <v>0.69</v>
      </c>
      <c r="Q222" s="30"/>
      <c r="R222" s="30"/>
      <c r="S222" s="30"/>
      <c r="T222" s="30">
        <v>76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</row>
    <row r="223" spans="1:32" s="11" customFormat="1" ht="15.75" customHeight="1">
      <c r="A223" s="54" t="s">
        <v>220</v>
      </c>
      <c r="B223" s="56">
        <v>4</v>
      </c>
      <c r="C223" s="54" t="s">
        <v>0</v>
      </c>
      <c r="D223" s="54">
        <v>1</v>
      </c>
      <c r="E223" s="54">
        <v>7</v>
      </c>
      <c r="F223" s="56"/>
      <c r="G223" s="56"/>
      <c r="H223" s="56" t="s">
        <v>163</v>
      </c>
      <c r="I223" s="57">
        <v>1.779</v>
      </c>
      <c r="J223" s="57">
        <v>162.6</v>
      </c>
      <c r="K223" s="57"/>
      <c r="L223" s="57"/>
      <c r="M223" s="57"/>
      <c r="N223" s="57"/>
      <c r="O223" s="57"/>
      <c r="P223" s="57">
        <f t="shared" si="4"/>
        <v>1.779</v>
      </c>
      <c r="Q223" s="30"/>
      <c r="R223" s="30"/>
      <c r="S223" s="30"/>
      <c r="T223" s="30">
        <v>77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</row>
    <row r="224" spans="1:32" s="11" customFormat="1" ht="15.75" customHeight="1">
      <c r="A224" s="54" t="s">
        <v>221</v>
      </c>
      <c r="B224" s="56">
        <v>4</v>
      </c>
      <c r="C224" s="54" t="s">
        <v>0</v>
      </c>
      <c r="D224" s="54">
        <v>1</v>
      </c>
      <c r="E224" s="54">
        <v>25</v>
      </c>
      <c r="F224" s="56"/>
      <c r="G224" s="56"/>
      <c r="H224" s="56" t="s">
        <v>163</v>
      </c>
      <c r="I224" s="57">
        <v>1.822</v>
      </c>
      <c r="J224" s="57">
        <v>162.6</v>
      </c>
      <c r="K224" s="57"/>
      <c r="L224" s="57"/>
      <c r="M224" s="57"/>
      <c r="N224" s="57"/>
      <c r="O224" s="57"/>
      <c r="P224" s="57">
        <f t="shared" si="4"/>
        <v>1.822</v>
      </c>
      <c r="Q224" s="30"/>
      <c r="R224" s="30"/>
      <c r="S224" s="30"/>
      <c r="T224" s="30">
        <v>78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</row>
    <row r="225" spans="1:32" s="11" customFormat="1" ht="15.75" customHeight="1">
      <c r="A225" s="54" t="s">
        <v>222</v>
      </c>
      <c r="B225" s="56">
        <v>4</v>
      </c>
      <c r="C225" s="54" t="s">
        <v>0</v>
      </c>
      <c r="D225" s="54">
        <v>1</v>
      </c>
      <c r="E225" s="54">
        <v>3</v>
      </c>
      <c r="F225" s="56"/>
      <c r="G225" s="56"/>
      <c r="H225" s="56" t="s">
        <v>163</v>
      </c>
      <c r="I225" s="57">
        <v>0.506</v>
      </c>
      <c r="J225" s="57">
        <v>162.6</v>
      </c>
      <c r="K225" s="57"/>
      <c r="L225" s="57"/>
      <c r="M225" s="57"/>
      <c r="N225" s="57"/>
      <c r="O225" s="57"/>
      <c r="P225" s="57">
        <f t="shared" si="4"/>
        <v>0.506</v>
      </c>
      <c r="Q225" s="30"/>
      <c r="R225" s="30"/>
      <c r="S225" s="30"/>
      <c r="T225" s="30">
        <v>79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</row>
    <row r="226" spans="1:32" s="11" customFormat="1" ht="15.75" customHeight="1">
      <c r="A226" s="54" t="s">
        <v>223</v>
      </c>
      <c r="B226" s="56">
        <v>4</v>
      </c>
      <c r="C226" s="54" t="s">
        <v>0</v>
      </c>
      <c r="D226" s="54"/>
      <c r="E226" s="54"/>
      <c r="F226" s="56"/>
      <c r="G226" s="56"/>
      <c r="H226" s="56" t="s">
        <v>163</v>
      </c>
      <c r="I226" s="57">
        <v>1.83</v>
      </c>
      <c r="J226" s="57">
        <v>162.6</v>
      </c>
      <c r="K226" s="57"/>
      <c r="L226" s="57"/>
      <c r="M226" s="57"/>
      <c r="N226" s="57"/>
      <c r="O226" s="57"/>
      <c r="P226" s="57">
        <f t="shared" si="4"/>
        <v>1.83</v>
      </c>
      <c r="Q226" s="30"/>
      <c r="R226" s="30"/>
      <c r="S226" s="30"/>
      <c r="T226" s="30">
        <v>80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</row>
    <row r="227" spans="1:32" s="11" customFormat="1" ht="15.75" customHeight="1">
      <c r="A227" s="54" t="s">
        <v>224</v>
      </c>
      <c r="B227" s="56">
        <v>4</v>
      </c>
      <c r="C227" s="54" t="s">
        <v>0</v>
      </c>
      <c r="D227" s="54"/>
      <c r="E227" s="54"/>
      <c r="F227" s="56"/>
      <c r="G227" s="56"/>
      <c r="H227" s="56" t="s">
        <v>163</v>
      </c>
      <c r="I227" s="57">
        <v>3.34</v>
      </c>
      <c r="J227" s="57">
        <v>162.6</v>
      </c>
      <c r="K227" s="57"/>
      <c r="L227" s="57"/>
      <c r="M227" s="57"/>
      <c r="N227" s="57"/>
      <c r="O227" s="57"/>
      <c r="P227" s="57">
        <f t="shared" si="4"/>
        <v>3.34</v>
      </c>
      <c r="Q227" s="30"/>
      <c r="R227" s="30"/>
      <c r="S227" s="30"/>
      <c r="T227" s="30">
        <v>81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</row>
    <row r="228" spans="1:32" s="11" customFormat="1" ht="15.75" customHeight="1">
      <c r="A228" s="54" t="s">
        <v>65</v>
      </c>
      <c r="B228" s="56">
        <v>4</v>
      </c>
      <c r="C228" s="54" t="s">
        <v>0</v>
      </c>
      <c r="D228" s="54"/>
      <c r="E228" s="54"/>
      <c r="F228" s="56"/>
      <c r="G228" s="56"/>
      <c r="H228" s="56" t="s">
        <v>163</v>
      </c>
      <c r="I228" s="57">
        <v>1.7</v>
      </c>
      <c r="J228" s="57">
        <v>162.6</v>
      </c>
      <c r="K228" s="57">
        <v>1.7</v>
      </c>
      <c r="L228" s="57"/>
      <c r="M228" s="57"/>
      <c r="N228" s="57"/>
      <c r="O228" s="57"/>
      <c r="P228" s="57">
        <f t="shared" si="4"/>
        <v>0</v>
      </c>
      <c r="Q228" s="30"/>
      <c r="R228" s="30"/>
      <c r="S228" s="30"/>
      <c r="T228" s="30">
        <v>82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</row>
    <row r="229" spans="1:32" s="11" customFormat="1" ht="15.75" customHeight="1">
      <c r="A229" s="54" t="s">
        <v>66</v>
      </c>
      <c r="B229" s="56"/>
      <c r="C229" s="54"/>
      <c r="D229" s="54"/>
      <c r="E229" s="54"/>
      <c r="F229" s="56"/>
      <c r="G229" s="56"/>
      <c r="H229" s="56"/>
      <c r="I229" s="57">
        <f>SUM(I147:I228)</f>
        <v>152.50100000000003</v>
      </c>
      <c r="J229" s="57">
        <f>K229+P229</f>
        <v>152.50099999999998</v>
      </c>
      <c r="K229" s="57">
        <f>SUM(K147:K228)</f>
        <v>73.858</v>
      </c>
      <c r="L229" s="57"/>
      <c r="M229" s="57"/>
      <c r="N229" s="57"/>
      <c r="O229" s="57"/>
      <c r="P229" s="57">
        <f>SUM(P147:P228)</f>
        <v>78.64299999999999</v>
      </c>
      <c r="Q229" s="57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</row>
    <row r="230" spans="1:32" s="11" customFormat="1" ht="15.75" customHeight="1">
      <c r="A230" s="54"/>
      <c r="B230" s="56"/>
      <c r="C230" s="54"/>
      <c r="D230" s="54"/>
      <c r="E230" s="54"/>
      <c r="F230" s="56"/>
      <c r="G230" s="56"/>
      <c r="H230" s="56"/>
      <c r="I230" s="57"/>
      <c r="J230" s="57"/>
      <c r="K230" s="57"/>
      <c r="L230" s="57"/>
      <c r="M230" s="57"/>
      <c r="N230" s="57"/>
      <c r="O230" s="57"/>
      <c r="P230" s="57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</row>
    <row r="231" spans="1:32" s="11" customFormat="1" ht="6" customHeight="1">
      <c r="A231" s="54"/>
      <c r="B231" s="56"/>
      <c r="C231" s="54"/>
      <c r="D231" s="54"/>
      <c r="E231" s="54"/>
      <c r="F231" s="56"/>
      <c r="G231" s="56"/>
      <c r="H231" s="56"/>
      <c r="I231" s="57"/>
      <c r="J231" s="57"/>
      <c r="K231" s="57"/>
      <c r="L231" s="57"/>
      <c r="M231" s="57"/>
      <c r="N231" s="57"/>
      <c r="O231" s="57"/>
      <c r="P231" s="57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</row>
    <row r="232" spans="1:32" s="11" customFormat="1" ht="3" customHeight="1" hidden="1">
      <c r="A232" s="54"/>
      <c r="B232" s="56"/>
      <c r="C232" s="54"/>
      <c r="D232" s="54"/>
      <c r="E232" s="54"/>
      <c r="F232" s="56"/>
      <c r="G232" s="56"/>
      <c r="H232" s="56"/>
      <c r="I232" s="57"/>
      <c r="J232" s="57"/>
      <c r="K232" s="57"/>
      <c r="L232" s="57"/>
      <c r="M232" s="57"/>
      <c r="N232" s="57"/>
      <c r="O232" s="57"/>
      <c r="P232" s="57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</row>
    <row r="233" spans="1:32" s="11" customFormat="1" ht="3.75" customHeight="1" hidden="1">
      <c r="A233" s="54"/>
      <c r="B233" s="56"/>
      <c r="C233" s="54"/>
      <c r="D233" s="54"/>
      <c r="E233" s="54"/>
      <c r="F233" s="56"/>
      <c r="G233" s="56"/>
      <c r="H233" s="56"/>
      <c r="I233" s="57"/>
      <c r="J233" s="57"/>
      <c r="K233" s="57"/>
      <c r="L233" s="57"/>
      <c r="M233" s="57"/>
      <c r="N233" s="57"/>
      <c r="O233" s="57"/>
      <c r="P233" s="57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</row>
    <row r="234" spans="1:32" s="11" customFormat="1" ht="22.5" customHeight="1" hidden="1">
      <c r="A234" s="54"/>
      <c r="B234" s="56"/>
      <c r="C234" s="54"/>
      <c r="D234" s="54"/>
      <c r="E234" s="54"/>
      <c r="F234" s="56"/>
      <c r="G234" s="56"/>
      <c r="H234" s="56"/>
      <c r="I234" s="57"/>
      <c r="J234" s="57"/>
      <c r="K234" s="57"/>
      <c r="L234" s="57"/>
      <c r="M234" s="57"/>
      <c r="N234" s="57"/>
      <c r="O234" s="57"/>
      <c r="P234" s="57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</row>
    <row r="235" spans="1:32" s="11" customFormat="1" ht="15.75" customHeight="1" hidden="1">
      <c r="A235" s="54"/>
      <c r="B235" s="56"/>
      <c r="C235" s="54"/>
      <c r="D235" s="54"/>
      <c r="E235" s="54"/>
      <c r="F235" s="56"/>
      <c r="G235" s="56"/>
      <c r="H235" s="56"/>
      <c r="I235" s="57"/>
      <c r="J235" s="57"/>
      <c r="K235" s="57"/>
      <c r="L235" s="57"/>
      <c r="M235" s="57"/>
      <c r="N235" s="57"/>
      <c r="O235" s="57"/>
      <c r="P235" s="57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</row>
    <row r="236" spans="1:32" s="11" customFormat="1" ht="15.75" customHeight="1" hidden="1">
      <c r="A236" s="54"/>
      <c r="B236" s="54"/>
      <c r="C236" s="54"/>
      <c r="D236" s="54"/>
      <c r="E236" s="54"/>
      <c r="F236" s="56"/>
      <c r="G236" s="56"/>
      <c r="H236" s="56"/>
      <c r="I236" s="57"/>
      <c r="J236" s="57"/>
      <c r="K236" s="57"/>
      <c r="L236" s="57"/>
      <c r="M236" s="57"/>
      <c r="N236" s="57"/>
      <c r="O236" s="57"/>
      <c r="P236" s="57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</row>
    <row r="237" spans="1:32" s="11" customFormat="1" ht="15.75" customHeight="1" hidden="1">
      <c r="A237" s="54"/>
      <c r="B237" s="56"/>
      <c r="C237" s="56"/>
      <c r="D237" s="56"/>
      <c r="E237" s="56"/>
      <c r="F237" s="56"/>
      <c r="G237" s="56"/>
      <c r="H237" s="56"/>
      <c r="I237" s="57"/>
      <c r="J237" s="57"/>
      <c r="K237" s="57"/>
      <c r="L237" s="57"/>
      <c r="M237" s="57"/>
      <c r="N237" s="57"/>
      <c r="O237" s="57"/>
      <c r="P237" s="57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</row>
    <row r="238" spans="1:32" s="11" customFormat="1" ht="15.75" customHeight="1" hidden="1">
      <c r="A238" s="54"/>
      <c r="B238" s="30"/>
      <c r="C238" s="32"/>
      <c r="D238" s="30"/>
      <c r="E238" s="30"/>
      <c r="F238" s="31"/>
      <c r="G238" s="30">
        <f>SUM(G10:G12)</f>
        <v>0</v>
      </c>
      <c r="H238" s="30"/>
      <c r="I238" s="37">
        <f aca="true" t="shared" si="5" ref="I238:AF238">SUM(I10:I12)</f>
        <v>6.335</v>
      </c>
      <c r="J238" s="37">
        <f t="shared" si="5"/>
        <v>40.5</v>
      </c>
      <c r="K238" s="37">
        <f t="shared" si="5"/>
        <v>6.335</v>
      </c>
      <c r="L238" s="37">
        <f t="shared" si="5"/>
        <v>0</v>
      </c>
      <c r="M238" s="37">
        <f t="shared" si="5"/>
        <v>0</v>
      </c>
      <c r="N238" s="37">
        <f t="shared" si="5"/>
        <v>0</v>
      </c>
      <c r="O238" s="37">
        <f t="shared" si="5"/>
        <v>0</v>
      </c>
      <c r="P238" s="37">
        <f t="shared" si="5"/>
        <v>0</v>
      </c>
      <c r="Q238" s="30">
        <f t="shared" si="5"/>
        <v>0</v>
      </c>
      <c r="R238" s="37">
        <f t="shared" si="5"/>
        <v>0</v>
      </c>
      <c r="S238" s="30">
        <f t="shared" si="5"/>
        <v>0</v>
      </c>
      <c r="T238" s="36">
        <f t="shared" si="5"/>
        <v>0</v>
      </c>
      <c r="U238" s="30">
        <f t="shared" si="5"/>
        <v>0</v>
      </c>
      <c r="V238" s="36">
        <f t="shared" si="5"/>
        <v>0</v>
      </c>
      <c r="W238" s="30">
        <f t="shared" si="5"/>
        <v>0</v>
      </c>
      <c r="X238" s="30">
        <f t="shared" si="5"/>
        <v>0</v>
      </c>
      <c r="Y238" s="30">
        <f t="shared" si="5"/>
        <v>0</v>
      </c>
      <c r="Z238" s="37">
        <f t="shared" si="5"/>
        <v>0</v>
      </c>
      <c r="AA238" s="30">
        <f t="shared" si="5"/>
        <v>0</v>
      </c>
      <c r="AB238" s="36">
        <f t="shared" si="5"/>
        <v>0</v>
      </c>
      <c r="AC238" s="30">
        <f t="shared" si="5"/>
        <v>0</v>
      </c>
      <c r="AD238" s="41">
        <f t="shared" si="5"/>
        <v>0</v>
      </c>
      <c r="AE238" s="30">
        <f t="shared" si="5"/>
        <v>0</v>
      </c>
      <c r="AF238" s="30">
        <f t="shared" si="5"/>
        <v>0</v>
      </c>
    </row>
    <row r="239" spans="1:32" ht="12.75">
      <c r="A239" s="56"/>
      <c r="B239" s="44"/>
      <c r="C239" s="45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</row>
    <row r="240" spans="1:32" ht="12.75">
      <c r="A240" s="35" t="s">
        <v>41</v>
      </c>
      <c r="B240" s="44"/>
      <c r="C240" s="45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</row>
    <row r="241" spans="1:32" ht="12.75">
      <c r="A241" s="44"/>
      <c r="B241" s="44"/>
      <c r="C241" s="45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</row>
    <row r="242" spans="1:32" ht="12.75">
      <c r="A242" s="44"/>
      <c r="B242" s="44"/>
      <c r="C242" s="45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</row>
    <row r="243" spans="1:32" ht="12.75">
      <c r="A243" s="44"/>
      <c r="B243" s="44"/>
      <c r="C243" s="45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</row>
    <row r="244" spans="1:32" ht="12.75">
      <c r="A244" s="44"/>
      <c r="B244" s="44"/>
      <c r="C244" s="45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</row>
    <row r="245" spans="1:32" ht="12.75">
      <c r="A245" s="44"/>
      <c r="B245" s="44"/>
      <c r="C245" s="45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</row>
    <row r="246" spans="1:32" ht="12.75">
      <c r="A246" s="44"/>
      <c r="B246" s="44"/>
      <c r="C246" s="45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</row>
    <row r="247" spans="1:32" ht="12.75">
      <c r="A247" s="44"/>
      <c r="B247" s="44"/>
      <c r="C247" s="45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</row>
    <row r="248" spans="1:32" ht="12.75">
      <c r="A248" s="44"/>
      <c r="B248" s="44"/>
      <c r="C248" s="45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</row>
    <row r="249" spans="1:32" ht="12.75">
      <c r="A249" s="44"/>
      <c r="B249" s="44"/>
      <c r="C249" s="45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</row>
    <row r="250" spans="1:32" ht="12.75">
      <c r="A250" s="44"/>
      <c r="B250" s="44"/>
      <c r="C250" s="45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</row>
    <row r="251" spans="1:32" ht="12.75">
      <c r="A251" s="44"/>
      <c r="B251" s="44"/>
      <c r="C251" s="45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</row>
    <row r="252" spans="1:32" ht="12.75">
      <c r="A252" s="44"/>
      <c r="B252" s="44"/>
      <c r="C252" s="45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</row>
    <row r="253" spans="1:32" ht="12.75">
      <c r="A253" s="44"/>
      <c r="B253" s="44"/>
      <c r="C253" s="45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</row>
    <row r="254" spans="1:32" ht="12.75">
      <c r="A254" s="44"/>
      <c r="B254" s="44"/>
      <c r="C254" s="45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</row>
    <row r="255" spans="1:32" ht="12.75">
      <c r="A255" s="44"/>
      <c r="B255" s="44"/>
      <c r="C255" s="45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</row>
    <row r="256" spans="1:32" ht="12.75">
      <c r="A256" s="44"/>
      <c r="B256" s="44"/>
      <c r="C256" s="45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</row>
    <row r="257" spans="1:32" ht="12.75">
      <c r="A257" s="44"/>
      <c r="B257" s="44"/>
      <c r="C257" s="45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</row>
    <row r="258" spans="1:32" ht="12.75">
      <c r="A258" s="44"/>
      <c r="B258" s="44"/>
      <c r="C258" s="45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</row>
    <row r="259" spans="1:32" ht="12.75">
      <c r="A259" s="44"/>
      <c r="B259" s="44"/>
      <c r="C259" s="45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</row>
    <row r="260" spans="1:32" ht="12.75">
      <c r="A260" s="44"/>
      <c r="B260" s="44"/>
      <c r="C260" s="45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</row>
    <row r="261" spans="1:32" ht="12.75">
      <c r="A261" s="44"/>
      <c r="B261" s="44"/>
      <c r="C261" s="45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</row>
    <row r="262" spans="1:32" ht="12.75">
      <c r="A262" s="44"/>
      <c r="B262" s="44"/>
      <c r="C262" s="45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</row>
    <row r="263" spans="1:32" ht="12.75">
      <c r="A263" s="44"/>
      <c r="B263" s="44"/>
      <c r="C263" s="45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</row>
    <row r="264" spans="1:32" ht="12.75">
      <c r="A264" s="44"/>
      <c r="B264" s="44"/>
      <c r="C264" s="45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</row>
    <row r="265" ht="12.75">
      <c r="A265" s="44"/>
    </row>
    <row r="266" ht="12.75">
      <c r="A266" s="44"/>
    </row>
    <row r="267" ht="12.75">
      <c r="A267" s="44"/>
    </row>
  </sheetData>
  <sheetProtection/>
  <mergeCells count="36">
    <mergeCell ref="E4:E7"/>
    <mergeCell ref="AG6:AH6"/>
    <mergeCell ref="AA6:AB6"/>
    <mergeCell ref="AC6:AD6"/>
    <mergeCell ref="AE6:AF6"/>
    <mergeCell ref="A1:AF1"/>
    <mergeCell ref="A3:AF3"/>
    <mergeCell ref="A2:AF2"/>
    <mergeCell ref="Y4:AF5"/>
    <mergeCell ref="A4:A7"/>
    <mergeCell ref="Q6:R6"/>
    <mergeCell ref="B4:B7"/>
    <mergeCell ref="AI4:AI5"/>
    <mergeCell ref="F6:F7"/>
    <mergeCell ref="G6:G7"/>
    <mergeCell ref="H6:H7"/>
    <mergeCell ref="I6:I7"/>
    <mergeCell ref="L6:L7"/>
    <mergeCell ref="M6:M7"/>
    <mergeCell ref="N6:N7"/>
    <mergeCell ref="H4:I5"/>
    <mergeCell ref="J4:J7"/>
    <mergeCell ref="K6:K7"/>
    <mergeCell ref="K5:O5"/>
    <mergeCell ref="P5:P7"/>
    <mergeCell ref="O6:O7"/>
    <mergeCell ref="A9:AF9"/>
    <mergeCell ref="S6:T6"/>
    <mergeCell ref="U6:V6"/>
    <mergeCell ref="W6:X6"/>
    <mergeCell ref="C4:C7"/>
    <mergeCell ref="D4:D7"/>
    <mergeCell ref="Y6:Z6"/>
    <mergeCell ref="Q4:X5"/>
    <mergeCell ref="K4:P4"/>
    <mergeCell ref="F4:G5"/>
  </mergeCells>
  <printOptions/>
  <pageMargins left="0.1968503937007874" right="0.1968503937007874" top="0.5905511811023623" bottom="0.1968503937007874" header="0.5118110236220472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I60"/>
  <sheetViews>
    <sheetView view="pageBreakPreview" zoomScale="150" zoomScaleNormal="150" zoomScaleSheetLayoutView="150" zoomScalePageLayoutView="0" workbookViewId="0" topLeftCell="A1">
      <pane xSplit="1" ySplit="7" topLeftCell="B8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F36" sqref="F36"/>
    </sheetView>
  </sheetViews>
  <sheetFormatPr defaultColWidth="9.00390625" defaultRowHeight="12.75"/>
  <cols>
    <col min="1" max="1" width="19.125" style="0" customWidth="1"/>
    <col min="2" max="2" width="3.00390625" style="0" customWidth="1"/>
    <col min="3" max="3" width="5.25390625" style="0" customWidth="1"/>
    <col min="4" max="4" width="4.625" style="0" customWidth="1"/>
    <col min="5" max="5" width="4.75390625" style="0" customWidth="1"/>
    <col min="6" max="6" width="5.625" style="0" customWidth="1"/>
    <col min="7" max="7" width="4.25390625" style="0" customWidth="1"/>
    <col min="8" max="8" width="10.375" style="0" customWidth="1"/>
    <col min="9" max="9" width="5.75390625" style="0" customWidth="1"/>
    <col min="10" max="10" width="6.375" style="0" customWidth="1"/>
    <col min="11" max="11" width="6.625" style="0" customWidth="1"/>
    <col min="12" max="12" width="5.25390625" style="0" customWidth="1"/>
    <col min="13" max="13" width="5.75390625" style="0" customWidth="1"/>
    <col min="14" max="15" width="4.75390625" style="0" customWidth="1"/>
    <col min="16" max="16" width="5.25390625" style="0" customWidth="1"/>
    <col min="17" max="17" width="4.875" style="0" customWidth="1"/>
    <col min="18" max="18" width="5.375" style="0" customWidth="1"/>
    <col min="19" max="19" width="3.75390625" style="0" customWidth="1"/>
    <col min="20" max="20" width="5.875" style="0" customWidth="1"/>
    <col min="21" max="21" width="3.625" style="0" customWidth="1"/>
    <col min="22" max="23" width="3.75390625" style="0" customWidth="1"/>
    <col min="24" max="24" width="4.125" style="0" customWidth="1"/>
    <col min="25" max="25" width="4.00390625" style="0" customWidth="1"/>
    <col min="26" max="26" width="6.25390625" style="0" customWidth="1"/>
    <col min="27" max="27" width="4.00390625" style="0" customWidth="1"/>
    <col min="28" max="28" width="6.625" style="0" customWidth="1"/>
    <col min="29" max="29" width="3.25390625" style="0" customWidth="1"/>
    <col min="30" max="30" width="5.375" style="0" customWidth="1"/>
    <col min="31" max="31" width="3.25390625" style="0" customWidth="1"/>
    <col min="32" max="32" width="3.75390625" style="0" customWidth="1"/>
  </cols>
  <sheetData>
    <row r="1" spans="1:32" ht="12.75">
      <c r="A1" s="80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ht="12.75">
      <c r="A2" s="82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ht="12.75" customHeight="1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</row>
    <row r="4" spans="1:35" ht="12.75" customHeight="1">
      <c r="A4" s="62" t="s">
        <v>1</v>
      </c>
      <c r="B4" s="65" t="s">
        <v>21</v>
      </c>
      <c r="C4" s="65" t="s">
        <v>2</v>
      </c>
      <c r="D4" s="65" t="s">
        <v>33</v>
      </c>
      <c r="E4" s="65" t="s">
        <v>3</v>
      </c>
      <c r="F4" s="62" t="s">
        <v>4</v>
      </c>
      <c r="G4" s="62"/>
      <c r="H4" s="62" t="s">
        <v>27</v>
      </c>
      <c r="I4" s="62"/>
      <c r="J4" s="67" t="s">
        <v>5</v>
      </c>
      <c r="K4" s="62" t="s">
        <v>6</v>
      </c>
      <c r="L4" s="62"/>
      <c r="M4" s="62"/>
      <c r="N4" s="62"/>
      <c r="O4" s="62"/>
      <c r="P4" s="62"/>
      <c r="Q4" s="62" t="s">
        <v>7</v>
      </c>
      <c r="R4" s="62"/>
      <c r="S4" s="62"/>
      <c r="T4" s="62"/>
      <c r="U4" s="62"/>
      <c r="V4" s="62"/>
      <c r="W4" s="62"/>
      <c r="X4" s="62"/>
      <c r="Y4" s="62" t="s">
        <v>8</v>
      </c>
      <c r="Z4" s="62"/>
      <c r="AA4" s="62"/>
      <c r="AB4" s="62"/>
      <c r="AC4" s="62"/>
      <c r="AD4" s="62"/>
      <c r="AE4" s="62"/>
      <c r="AF4" s="62"/>
      <c r="AG4" s="3"/>
      <c r="AH4" s="3"/>
      <c r="AI4" s="83"/>
    </row>
    <row r="5" spans="1:35" ht="36" customHeight="1">
      <c r="A5" s="62"/>
      <c r="B5" s="65"/>
      <c r="C5" s="65"/>
      <c r="D5" s="65"/>
      <c r="E5" s="65"/>
      <c r="F5" s="62"/>
      <c r="G5" s="62"/>
      <c r="H5" s="62"/>
      <c r="I5" s="62"/>
      <c r="J5" s="68"/>
      <c r="K5" s="69" t="s">
        <v>30</v>
      </c>
      <c r="L5" s="70"/>
      <c r="M5" s="70"/>
      <c r="N5" s="70"/>
      <c r="O5" s="71"/>
      <c r="P5" s="68" t="s">
        <v>31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3"/>
      <c r="AH5" s="3"/>
      <c r="AI5" s="83"/>
    </row>
    <row r="6" spans="1:35" ht="12.75">
      <c r="A6" s="62"/>
      <c r="B6" s="65"/>
      <c r="C6" s="65"/>
      <c r="D6" s="65"/>
      <c r="E6" s="65"/>
      <c r="F6" s="62" t="s">
        <v>32</v>
      </c>
      <c r="G6" s="62" t="s">
        <v>9</v>
      </c>
      <c r="H6" s="62" t="s">
        <v>32</v>
      </c>
      <c r="I6" s="62" t="s">
        <v>9</v>
      </c>
      <c r="J6" s="68"/>
      <c r="K6" s="62" t="s">
        <v>29</v>
      </c>
      <c r="L6" s="62" t="s">
        <v>10</v>
      </c>
      <c r="M6" s="62" t="s">
        <v>11</v>
      </c>
      <c r="N6" s="62" t="s">
        <v>12</v>
      </c>
      <c r="O6" s="73" t="s">
        <v>22</v>
      </c>
      <c r="P6" s="68"/>
      <c r="Q6" s="62" t="s">
        <v>13</v>
      </c>
      <c r="R6" s="62"/>
      <c r="S6" s="62" t="s">
        <v>14</v>
      </c>
      <c r="T6" s="62"/>
      <c r="U6" s="62" t="s">
        <v>15</v>
      </c>
      <c r="V6" s="62"/>
      <c r="W6" s="62" t="s">
        <v>16</v>
      </c>
      <c r="X6" s="62"/>
      <c r="Y6" s="62" t="s">
        <v>13</v>
      </c>
      <c r="Z6" s="62"/>
      <c r="AA6" s="62" t="s">
        <v>14</v>
      </c>
      <c r="AB6" s="62"/>
      <c r="AC6" s="62" t="s">
        <v>15</v>
      </c>
      <c r="AD6" s="62"/>
      <c r="AE6" s="62" t="s">
        <v>20</v>
      </c>
      <c r="AF6" s="62"/>
      <c r="AG6" s="76"/>
      <c r="AH6" s="76"/>
      <c r="AI6" s="1"/>
    </row>
    <row r="7" spans="1:35" ht="17.25" customHeight="1">
      <c r="A7" s="67"/>
      <c r="B7" s="66"/>
      <c r="C7" s="66"/>
      <c r="D7" s="66"/>
      <c r="E7" s="66"/>
      <c r="F7" s="67"/>
      <c r="G7" s="67"/>
      <c r="H7" s="67"/>
      <c r="I7" s="67"/>
      <c r="J7" s="68"/>
      <c r="K7" s="62"/>
      <c r="L7" s="67"/>
      <c r="M7" s="67"/>
      <c r="N7" s="67"/>
      <c r="O7" s="74"/>
      <c r="P7" s="72"/>
      <c r="Q7" s="7" t="s">
        <v>17</v>
      </c>
      <c r="R7" s="7" t="s">
        <v>18</v>
      </c>
      <c r="S7" s="7" t="s">
        <v>17</v>
      </c>
      <c r="T7" s="7" t="s">
        <v>18</v>
      </c>
      <c r="U7" s="7" t="s">
        <v>17</v>
      </c>
      <c r="V7" s="7" t="s">
        <v>18</v>
      </c>
      <c r="W7" s="7" t="s">
        <v>17</v>
      </c>
      <c r="X7" s="7" t="s">
        <v>18</v>
      </c>
      <c r="Y7" s="7" t="s">
        <v>17</v>
      </c>
      <c r="Z7" s="7" t="s">
        <v>18</v>
      </c>
      <c r="AA7" s="7" t="s">
        <v>17</v>
      </c>
      <c r="AB7" s="7" t="s">
        <v>19</v>
      </c>
      <c r="AC7" s="7" t="s">
        <v>17</v>
      </c>
      <c r="AD7" s="7" t="s">
        <v>19</v>
      </c>
      <c r="AE7" s="7" t="s">
        <v>17</v>
      </c>
      <c r="AF7" s="7" t="s">
        <v>18</v>
      </c>
      <c r="AG7" s="4"/>
      <c r="AH7" s="2"/>
      <c r="AI7" s="2"/>
    </row>
    <row r="8" spans="1:34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5"/>
      <c r="AH8" s="5"/>
    </row>
    <row r="9" spans="1:32" s="5" customFormat="1" ht="12.75">
      <c r="A9" s="84" t="s">
        <v>23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6"/>
    </row>
    <row r="10" spans="1:32" s="11" customFormat="1" ht="13.5" customHeight="1">
      <c r="A10" s="14"/>
      <c r="B10" s="14"/>
      <c r="C10" s="14"/>
      <c r="D10" s="14"/>
      <c r="E10" s="14"/>
      <c r="F10" s="14"/>
      <c r="G10" s="14"/>
      <c r="H10" s="14"/>
      <c r="I10" s="14"/>
      <c r="J10" s="14">
        <f>SUM(L10+M10+N10+O10+P10)</f>
        <v>0</v>
      </c>
      <c r="K10" s="14">
        <f>SUM(L10+M10+N10+O10)</f>
        <v>0</v>
      </c>
      <c r="L10" s="14"/>
      <c r="M10" s="14"/>
      <c r="N10" s="14"/>
      <c r="O10" s="14"/>
      <c r="P10" s="14"/>
      <c r="Q10" s="14">
        <f>SUM(S10+U10+W10)</f>
        <v>0</v>
      </c>
      <c r="R10" s="14">
        <f>SUM(T10+V10+X10)</f>
        <v>0</v>
      </c>
      <c r="S10" s="14"/>
      <c r="T10" s="14"/>
      <c r="U10" s="14"/>
      <c r="V10" s="14"/>
      <c r="W10" s="14"/>
      <c r="X10" s="14"/>
      <c r="Y10" s="14">
        <f>SUM(AA10+AC10+AE10)</f>
        <v>0</v>
      </c>
      <c r="Z10" s="14">
        <f>SUM(AB10+AD10+AF10)</f>
        <v>0</v>
      </c>
      <c r="AA10" s="14"/>
      <c r="AB10" s="14"/>
      <c r="AC10" s="14"/>
      <c r="AD10" s="14"/>
      <c r="AE10" s="14"/>
      <c r="AF10" s="14"/>
    </row>
    <row r="11" spans="1:32" s="11" customFormat="1" ht="13.5" customHeight="1">
      <c r="A11" s="14"/>
      <c r="B11" s="14"/>
      <c r="C11" s="14"/>
      <c r="D11" s="14"/>
      <c r="E11" s="14"/>
      <c r="F11" s="14"/>
      <c r="G11" s="14"/>
      <c r="H11" s="14"/>
      <c r="I11" s="14"/>
      <c r="J11" s="14">
        <f>SUM(L11+M11+N11+O11+P11)</f>
        <v>0</v>
      </c>
      <c r="K11" s="14">
        <f>SUM(L11+M11+N11+O11)</f>
        <v>0</v>
      </c>
      <c r="L11" s="14"/>
      <c r="M11" s="14"/>
      <c r="N11" s="14"/>
      <c r="O11" s="14"/>
      <c r="P11" s="14"/>
      <c r="Q11" s="14">
        <f>SUM(S11+U11+W11)</f>
        <v>0</v>
      </c>
      <c r="R11" s="14">
        <f>SUM(T11+V11+X11)</f>
        <v>0</v>
      </c>
      <c r="S11" s="14"/>
      <c r="T11" s="14"/>
      <c r="U11" s="14"/>
      <c r="V11" s="14"/>
      <c r="W11" s="14"/>
      <c r="X11" s="14"/>
      <c r="Y11" s="14">
        <f>SUM(AA11+AC11+AE11)</f>
        <v>0</v>
      </c>
      <c r="Z11" s="14">
        <f>SUM(AB11+AD11+AF11)</f>
        <v>0</v>
      </c>
      <c r="AA11" s="14"/>
      <c r="AB11" s="14"/>
      <c r="AC11" s="14"/>
      <c r="AD11" s="14"/>
      <c r="AE11" s="14"/>
      <c r="AF11" s="14"/>
    </row>
    <row r="12" spans="1:32" ht="12.75" customHeight="1">
      <c r="A12" s="84" t="s">
        <v>36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6"/>
    </row>
    <row r="13" spans="1:32" s="26" customFormat="1" ht="39" customHeight="1">
      <c r="A13" s="25"/>
      <c r="B13" s="19"/>
      <c r="C13" s="19"/>
      <c r="D13" s="19"/>
      <c r="E13" s="24"/>
      <c r="F13" s="19"/>
      <c r="G13" s="19"/>
      <c r="H13" s="19"/>
      <c r="I13" s="24"/>
      <c r="J13" s="24">
        <f>SUM(L13+M13+N13+O13+P13)</f>
        <v>0</v>
      </c>
      <c r="K13" s="24">
        <f>SUM(L13+M13+N13+O13)</f>
        <v>0</v>
      </c>
      <c r="L13" s="24"/>
      <c r="M13" s="24"/>
      <c r="N13" s="24"/>
      <c r="O13" s="24"/>
      <c r="P13" s="24"/>
      <c r="Q13" s="19">
        <f aca="true" t="shared" si="0" ref="Q13:R15">S13+U13+W13</f>
        <v>0</v>
      </c>
      <c r="R13" s="23">
        <f t="shared" si="0"/>
        <v>0</v>
      </c>
      <c r="S13" s="19"/>
      <c r="T13" s="23"/>
      <c r="U13" s="19"/>
      <c r="V13" s="19"/>
      <c r="W13" s="19"/>
      <c r="X13" s="19"/>
      <c r="Y13" s="19">
        <f aca="true" t="shared" si="1" ref="Y13:Z15">AA13+AC13+AE13</f>
        <v>0</v>
      </c>
      <c r="Z13" s="24">
        <f t="shared" si="1"/>
        <v>0</v>
      </c>
      <c r="AA13" s="19"/>
      <c r="AB13" s="24"/>
      <c r="AC13" s="19"/>
      <c r="AD13" s="19"/>
      <c r="AE13" s="19"/>
      <c r="AF13" s="19"/>
    </row>
    <row r="14" spans="1:32" s="26" customFormat="1" ht="30" customHeight="1">
      <c r="A14" s="25"/>
      <c r="B14" s="19"/>
      <c r="C14" s="19"/>
      <c r="D14" s="19"/>
      <c r="E14" s="19"/>
      <c r="F14" s="19"/>
      <c r="G14" s="19"/>
      <c r="H14" s="19"/>
      <c r="I14" s="24"/>
      <c r="J14" s="24">
        <f>SUM(L14+M14+N14+O14+P14)</f>
        <v>0</v>
      </c>
      <c r="K14" s="24">
        <f>SUM(L14+M14+N14+O14)</f>
        <v>0</v>
      </c>
      <c r="L14" s="24"/>
      <c r="M14" s="24"/>
      <c r="N14" s="24"/>
      <c r="O14" s="24"/>
      <c r="P14" s="24"/>
      <c r="Q14" s="19">
        <f t="shared" si="0"/>
        <v>0</v>
      </c>
      <c r="R14" s="23">
        <f t="shared" si="0"/>
        <v>0</v>
      </c>
      <c r="S14" s="28"/>
      <c r="T14" s="29"/>
      <c r="U14" s="27"/>
      <c r="V14" s="27"/>
      <c r="W14" s="27"/>
      <c r="X14" s="27"/>
      <c r="Y14" s="19">
        <f t="shared" si="1"/>
        <v>0</v>
      </c>
      <c r="Z14" s="24">
        <f t="shared" si="1"/>
        <v>0</v>
      </c>
      <c r="AA14" s="19"/>
      <c r="AB14" s="24"/>
      <c r="AC14" s="19"/>
      <c r="AD14" s="19"/>
      <c r="AE14" s="19"/>
      <c r="AF14" s="19"/>
    </row>
    <row r="15" spans="1:32" s="11" customFormat="1" ht="24" customHeight="1">
      <c r="A15" s="17"/>
      <c r="B15" s="14"/>
      <c r="C15" s="14"/>
      <c r="D15" s="19"/>
      <c r="E15" s="19"/>
      <c r="F15" s="19"/>
      <c r="G15" s="19"/>
      <c r="H15" s="19"/>
      <c r="I15" s="24"/>
      <c r="J15" s="15">
        <f>SUM(L15+M15+N15+O15+P15)</f>
        <v>0</v>
      </c>
      <c r="K15" s="15">
        <f>SUM(L15+M15+N15+O15)</f>
        <v>0</v>
      </c>
      <c r="L15" s="24"/>
      <c r="M15" s="24"/>
      <c r="N15" s="24"/>
      <c r="O15" s="24"/>
      <c r="P15" s="24"/>
      <c r="Q15" s="19">
        <f t="shared" si="0"/>
        <v>0</v>
      </c>
      <c r="R15" s="19">
        <f t="shared" si="0"/>
        <v>0</v>
      </c>
      <c r="S15" s="27"/>
      <c r="T15" s="27"/>
      <c r="U15" s="27"/>
      <c r="V15" s="27"/>
      <c r="W15" s="27"/>
      <c r="X15" s="27"/>
      <c r="Y15" s="19">
        <f t="shared" si="1"/>
        <v>0</v>
      </c>
      <c r="Z15" s="24">
        <f t="shared" si="1"/>
        <v>0</v>
      </c>
      <c r="AA15" s="19"/>
      <c r="AB15" s="24"/>
      <c r="AC15" s="19"/>
      <c r="AD15" s="19"/>
      <c r="AE15" s="19"/>
      <c r="AF15" s="19"/>
    </row>
    <row r="16" spans="1:32" ht="12.75" customHeight="1">
      <c r="A16" s="84" t="s">
        <v>37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6"/>
    </row>
    <row r="17" spans="1:32" s="11" customFormat="1" ht="20.25" customHeight="1">
      <c r="A17" s="17"/>
      <c r="B17" s="14"/>
      <c r="C17" s="14"/>
      <c r="D17" s="14"/>
      <c r="E17" s="14"/>
      <c r="F17" s="14"/>
      <c r="G17" s="14"/>
      <c r="H17" s="14"/>
      <c r="I17" s="14"/>
      <c r="J17" s="14">
        <f aca="true" t="shared" si="2" ref="J17:J27">SUM(L17+M17+N17+O17+P17)</f>
        <v>0</v>
      </c>
      <c r="K17" s="14">
        <f aca="true" t="shared" si="3" ref="K17:K27">SUM(L17+M17+N17+O17)</f>
        <v>0</v>
      </c>
      <c r="L17" s="14"/>
      <c r="M17" s="14"/>
      <c r="N17" s="14"/>
      <c r="O17" s="14"/>
      <c r="P17" s="14"/>
      <c r="Q17" s="14">
        <f aca="true" t="shared" si="4" ref="Q17:Q27">SUM(S17+U17+W17)</f>
        <v>0</v>
      </c>
      <c r="R17" s="14">
        <f aca="true" t="shared" si="5" ref="R17:R27">SUM(T17+V17+X17)</f>
        <v>0</v>
      </c>
      <c r="S17" s="14"/>
      <c r="T17" s="14"/>
      <c r="U17" s="14"/>
      <c r="V17" s="14"/>
      <c r="W17" s="14"/>
      <c r="X17" s="14"/>
      <c r="Y17" s="14">
        <f aca="true" t="shared" si="6" ref="Y17:Y27">SUM(AA17+AC17+AE17)</f>
        <v>0</v>
      </c>
      <c r="Z17" s="15">
        <f aca="true" t="shared" si="7" ref="Z17:Z27">SUM(AB17+AD17+AF17)</f>
        <v>0</v>
      </c>
      <c r="AA17" s="14"/>
      <c r="AB17" s="15"/>
      <c r="AC17" s="14"/>
      <c r="AD17" s="14"/>
      <c r="AE17" s="14"/>
      <c r="AF17" s="14"/>
    </row>
    <row r="18" spans="1:32" s="11" customFormat="1" ht="24" customHeight="1">
      <c r="A18" s="17"/>
      <c r="B18" s="14"/>
      <c r="C18" s="14"/>
      <c r="D18" s="14"/>
      <c r="E18" s="14"/>
      <c r="F18" s="14"/>
      <c r="G18" s="14"/>
      <c r="H18" s="14"/>
      <c r="I18" s="14"/>
      <c r="J18" s="15">
        <f t="shared" si="2"/>
        <v>0</v>
      </c>
      <c r="K18" s="15">
        <f t="shared" si="3"/>
        <v>0</v>
      </c>
      <c r="L18" s="15"/>
      <c r="M18" s="15"/>
      <c r="N18" s="15"/>
      <c r="O18" s="15"/>
      <c r="P18" s="15"/>
      <c r="Q18" s="14">
        <f t="shared" si="4"/>
        <v>0</v>
      </c>
      <c r="R18" s="14">
        <f t="shared" si="5"/>
        <v>0</v>
      </c>
      <c r="S18" s="14"/>
      <c r="T18" s="14"/>
      <c r="U18" s="14"/>
      <c r="V18" s="14"/>
      <c r="W18" s="14"/>
      <c r="X18" s="14"/>
      <c r="Y18" s="14">
        <f t="shared" si="6"/>
        <v>0</v>
      </c>
      <c r="Z18" s="15">
        <f t="shared" si="7"/>
        <v>0</v>
      </c>
      <c r="AA18" s="14"/>
      <c r="AB18" s="15"/>
      <c r="AC18" s="14"/>
      <c r="AD18" s="14"/>
      <c r="AE18" s="14"/>
      <c r="AF18" s="14"/>
    </row>
    <row r="19" spans="1:32" s="11" customFormat="1" ht="24.75" customHeight="1">
      <c r="A19" s="17"/>
      <c r="B19" s="14"/>
      <c r="C19" s="14"/>
      <c r="D19" s="14"/>
      <c r="E19" s="14"/>
      <c r="F19" s="14"/>
      <c r="G19" s="14"/>
      <c r="H19" s="14"/>
      <c r="I19" s="14"/>
      <c r="J19" s="15">
        <f t="shared" si="2"/>
        <v>0</v>
      </c>
      <c r="K19" s="15">
        <f t="shared" si="3"/>
        <v>0</v>
      </c>
      <c r="L19" s="15"/>
      <c r="M19" s="15"/>
      <c r="N19" s="15"/>
      <c r="O19" s="15"/>
      <c r="P19" s="15"/>
      <c r="Q19" s="14">
        <f t="shared" si="4"/>
        <v>0</v>
      </c>
      <c r="R19" s="14">
        <f t="shared" si="5"/>
        <v>0</v>
      </c>
      <c r="S19" s="14"/>
      <c r="T19" s="14"/>
      <c r="U19" s="14"/>
      <c r="V19" s="14"/>
      <c r="W19" s="14"/>
      <c r="X19" s="14"/>
      <c r="Y19" s="14">
        <f t="shared" si="6"/>
        <v>0</v>
      </c>
      <c r="Z19" s="14">
        <f t="shared" si="7"/>
        <v>0</v>
      </c>
      <c r="AA19" s="14"/>
      <c r="AB19" s="15"/>
      <c r="AC19" s="14"/>
      <c r="AD19" s="14"/>
      <c r="AE19" s="14"/>
      <c r="AF19" s="14"/>
    </row>
    <row r="20" spans="1:32" s="11" customFormat="1" ht="20.25" customHeight="1">
      <c r="A20" s="17"/>
      <c r="B20" s="14"/>
      <c r="C20" s="14"/>
      <c r="D20" s="14"/>
      <c r="E20" s="14"/>
      <c r="F20" s="14"/>
      <c r="G20" s="14"/>
      <c r="H20" s="14"/>
      <c r="I20" s="14"/>
      <c r="J20" s="15">
        <f t="shared" si="2"/>
        <v>0</v>
      </c>
      <c r="K20" s="15">
        <f t="shared" si="3"/>
        <v>0</v>
      </c>
      <c r="L20" s="15"/>
      <c r="M20" s="15"/>
      <c r="N20" s="15"/>
      <c r="O20" s="15"/>
      <c r="P20" s="15"/>
      <c r="Q20" s="14">
        <f t="shared" si="4"/>
        <v>0</v>
      </c>
      <c r="R20" s="14">
        <f t="shared" si="5"/>
        <v>0</v>
      </c>
      <c r="S20" s="14"/>
      <c r="T20" s="14"/>
      <c r="U20" s="14"/>
      <c r="V20" s="14"/>
      <c r="W20" s="14"/>
      <c r="X20" s="14"/>
      <c r="Y20" s="14">
        <f t="shared" si="6"/>
        <v>0</v>
      </c>
      <c r="Z20" s="15">
        <f t="shared" si="7"/>
        <v>0</v>
      </c>
      <c r="AA20" s="14"/>
      <c r="AB20" s="15"/>
      <c r="AC20" s="14"/>
      <c r="AD20" s="15"/>
      <c r="AE20" s="14"/>
      <c r="AF20" s="14"/>
    </row>
    <row r="21" spans="1:32" s="11" customFormat="1" ht="18.75" customHeight="1">
      <c r="A21" s="17"/>
      <c r="B21" s="14"/>
      <c r="C21" s="14"/>
      <c r="D21" s="14"/>
      <c r="E21" s="14"/>
      <c r="F21" s="14"/>
      <c r="G21" s="14"/>
      <c r="H21" s="14"/>
      <c r="I21" s="14"/>
      <c r="J21" s="20">
        <f t="shared" si="2"/>
        <v>0</v>
      </c>
      <c r="K21" s="20">
        <f t="shared" si="3"/>
        <v>0</v>
      </c>
      <c r="L21" s="15"/>
      <c r="M21" s="15"/>
      <c r="N21" s="15"/>
      <c r="O21" s="15"/>
      <c r="P21" s="15"/>
      <c r="Q21" s="14">
        <f t="shared" si="4"/>
        <v>0</v>
      </c>
      <c r="R21" s="14">
        <f t="shared" si="5"/>
        <v>0</v>
      </c>
      <c r="S21" s="14"/>
      <c r="T21" s="14"/>
      <c r="U21" s="14"/>
      <c r="V21" s="14"/>
      <c r="W21" s="14"/>
      <c r="X21" s="14"/>
      <c r="Y21" s="14">
        <f t="shared" si="6"/>
        <v>0</v>
      </c>
      <c r="Z21" s="14">
        <f t="shared" si="7"/>
        <v>0</v>
      </c>
      <c r="AA21" s="14"/>
      <c r="AB21" s="15"/>
      <c r="AC21" s="14"/>
      <c r="AD21" s="14"/>
      <c r="AE21" s="14"/>
      <c r="AF21" s="14"/>
    </row>
    <row r="22" spans="1:32" s="11" customFormat="1" ht="18.75" customHeight="1">
      <c r="A22" s="17"/>
      <c r="B22" s="14"/>
      <c r="C22" s="14"/>
      <c r="D22" s="14"/>
      <c r="E22" s="14"/>
      <c r="F22" s="14"/>
      <c r="G22" s="14"/>
      <c r="H22" s="14"/>
      <c r="I22" s="14"/>
      <c r="J22" s="20">
        <f t="shared" si="2"/>
        <v>0</v>
      </c>
      <c r="K22" s="20">
        <f t="shared" si="3"/>
        <v>0</v>
      </c>
      <c r="L22" s="15"/>
      <c r="M22" s="15"/>
      <c r="N22" s="15"/>
      <c r="O22" s="15"/>
      <c r="P22" s="15"/>
      <c r="Q22" s="14">
        <f t="shared" si="4"/>
        <v>0</v>
      </c>
      <c r="R22" s="14">
        <f t="shared" si="5"/>
        <v>0</v>
      </c>
      <c r="S22" s="14"/>
      <c r="T22" s="14"/>
      <c r="U22" s="14"/>
      <c r="V22" s="14"/>
      <c r="W22" s="14"/>
      <c r="X22" s="14"/>
      <c r="Y22" s="14">
        <f t="shared" si="6"/>
        <v>0</v>
      </c>
      <c r="Z22" s="14">
        <f t="shared" si="7"/>
        <v>0</v>
      </c>
      <c r="AA22" s="14"/>
      <c r="AB22" s="15"/>
      <c r="AC22" s="14"/>
      <c r="AD22" s="14"/>
      <c r="AE22" s="14"/>
      <c r="AF22" s="14"/>
    </row>
    <row r="23" spans="1:32" s="11" customFormat="1" ht="18.75" customHeight="1">
      <c r="A23" s="17"/>
      <c r="B23" s="14"/>
      <c r="C23" s="14"/>
      <c r="D23" s="14"/>
      <c r="E23" s="14"/>
      <c r="F23" s="14"/>
      <c r="G23" s="14"/>
      <c r="H23" s="14"/>
      <c r="I23" s="14"/>
      <c r="J23" s="20">
        <f t="shared" si="2"/>
        <v>0</v>
      </c>
      <c r="K23" s="20">
        <f t="shared" si="3"/>
        <v>0</v>
      </c>
      <c r="L23" s="15"/>
      <c r="M23" s="15"/>
      <c r="N23" s="15"/>
      <c r="O23" s="15"/>
      <c r="P23" s="15"/>
      <c r="Q23" s="14">
        <f t="shared" si="4"/>
        <v>0</v>
      </c>
      <c r="R23" s="14">
        <f t="shared" si="5"/>
        <v>0</v>
      </c>
      <c r="S23" s="14"/>
      <c r="T23" s="14"/>
      <c r="U23" s="14"/>
      <c r="V23" s="14"/>
      <c r="W23" s="14"/>
      <c r="X23" s="14"/>
      <c r="Y23" s="14">
        <f t="shared" si="6"/>
        <v>0</v>
      </c>
      <c r="Z23" s="14">
        <f t="shared" si="7"/>
        <v>0</v>
      </c>
      <c r="AA23" s="14"/>
      <c r="AB23" s="15"/>
      <c r="AC23" s="14"/>
      <c r="AD23" s="14"/>
      <c r="AE23" s="14"/>
      <c r="AF23" s="14"/>
    </row>
    <row r="24" spans="1:32" s="11" customFormat="1" ht="18.75" customHeight="1">
      <c r="A24" s="17"/>
      <c r="B24" s="14"/>
      <c r="C24" s="14"/>
      <c r="D24" s="14"/>
      <c r="E24" s="14"/>
      <c r="F24" s="14"/>
      <c r="G24" s="14"/>
      <c r="H24" s="14"/>
      <c r="I24" s="14"/>
      <c r="J24" s="20">
        <f t="shared" si="2"/>
        <v>0</v>
      </c>
      <c r="K24" s="20">
        <f t="shared" si="3"/>
        <v>0</v>
      </c>
      <c r="L24" s="15"/>
      <c r="M24" s="15"/>
      <c r="N24" s="15"/>
      <c r="O24" s="15"/>
      <c r="P24" s="15"/>
      <c r="Q24" s="14">
        <f t="shared" si="4"/>
        <v>0</v>
      </c>
      <c r="R24" s="14">
        <f t="shared" si="5"/>
        <v>0</v>
      </c>
      <c r="S24" s="14"/>
      <c r="T24" s="14"/>
      <c r="U24" s="14"/>
      <c r="V24" s="14"/>
      <c r="W24" s="14"/>
      <c r="X24" s="14"/>
      <c r="Y24" s="14">
        <f t="shared" si="6"/>
        <v>0</v>
      </c>
      <c r="Z24" s="14">
        <f t="shared" si="7"/>
        <v>0</v>
      </c>
      <c r="AA24" s="14"/>
      <c r="AB24" s="15"/>
      <c r="AC24" s="14"/>
      <c r="AD24" s="14"/>
      <c r="AE24" s="14"/>
      <c r="AF24" s="14"/>
    </row>
    <row r="25" spans="1:32" s="11" customFormat="1" ht="18.75" customHeight="1">
      <c r="A25" s="17"/>
      <c r="B25" s="14"/>
      <c r="C25" s="14"/>
      <c r="D25" s="14"/>
      <c r="E25" s="14"/>
      <c r="F25" s="14"/>
      <c r="G25" s="14"/>
      <c r="H25" s="14"/>
      <c r="I25" s="14"/>
      <c r="J25" s="20">
        <f t="shared" si="2"/>
        <v>0</v>
      </c>
      <c r="K25" s="20">
        <f t="shared" si="3"/>
        <v>0</v>
      </c>
      <c r="L25" s="15"/>
      <c r="M25" s="15"/>
      <c r="N25" s="15"/>
      <c r="O25" s="15"/>
      <c r="P25" s="15"/>
      <c r="Q25" s="14">
        <f t="shared" si="4"/>
        <v>0</v>
      </c>
      <c r="R25" s="14">
        <f t="shared" si="5"/>
        <v>0</v>
      </c>
      <c r="S25" s="14"/>
      <c r="T25" s="14"/>
      <c r="U25" s="14"/>
      <c r="V25" s="14"/>
      <c r="W25" s="14"/>
      <c r="X25" s="14"/>
      <c r="Y25" s="14">
        <f t="shared" si="6"/>
        <v>0</v>
      </c>
      <c r="Z25" s="14">
        <f t="shared" si="7"/>
        <v>0</v>
      </c>
      <c r="AA25" s="14"/>
      <c r="AB25" s="15"/>
      <c r="AC25" s="14"/>
      <c r="AD25" s="14"/>
      <c r="AE25" s="14"/>
      <c r="AF25" s="14"/>
    </row>
    <row r="26" spans="1:32" s="11" customFormat="1" ht="18.75" customHeight="1">
      <c r="A26" s="17"/>
      <c r="B26" s="14"/>
      <c r="C26" s="14"/>
      <c r="D26" s="14"/>
      <c r="E26" s="14"/>
      <c r="F26" s="14"/>
      <c r="G26" s="14"/>
      <c r="H26" s="14"/>
      <c r="I26" s="14"/>
      <c r="J26" s="20">
        <f t="shared" si="2"/>
        <v>0</v>
      </c>
      <c r="K26" s="20">
        <f t="shared" si="3"/>
        <v>0</v>
      </c>
      <c r="L26" s="15"/>
      <c r="M26" s="15"/>
      <c r="N26" s="15"/>
      <c r="O26" s="15"/>
      <c r="P26" s="15"/>
      <c r="Q26" s="14">
        <f t="shared" si="4"/>
        <v>0</v>
      </c>
      <c r="R26" s="14">
        <f t="shared" si="5"/>
        <v>0</v>
      </c>
      <c r="S26" s="14"/>
      <c r="T26" s="14"/>
      <c r="U26" s="14"/>
      <c r="V26" s="14"/>
      <c r="W26" s="14"/>
      <c r="X26" s="14"/>
      <c r="Y26" s="14">
        <f t="shared" si="6"/>
        <v>0</v>
      </c>
      <c r="Z26" s="14">
        <f t="shared" si="7"/>
        <v>0</v>
      </c>
      <c r="AA26" s="14"/>
      <c r="AB26" s="15"/>
      <c r="AC26" s="14"/>
      <c r="AD26" s="14"/>
      <c r="AE26" s="14"/>
      <c r="AF26" s="14"/>
    </row>
    <row r="27" spans="1:32" s="11" customFormat="1" ht="18.75" customHeight="1">
      <c r="A27" s="17"/>
      <c r="B27" s="14"/>
      <c r="C27" s="14"/>
      <c r="D27" s="14"/>
      <c r="E27" s="14"/>
      <c r="F27" s="14"/>
      <c r="G27" s="14"/>
      <c r="H27" s="14"/>
      <c r="I27" s="14"/>
      <c r="J27" s="20">
        <f t="shared" si="2"/>
        <v>0</v>
      </c>
      <c r="K27" s="20">
        <f t="shared" si="3"/>
        <v>0</v>
      </c>
      <c r="L27" s="15"/>
      <c r="M27" s="15"/>
      <c r="N27" s="15"/>
      <c r="O27" s="15"/>
      <c r="P27" s="15"/>
      <c r="Q27" s="14">
        <f t="shared" si="4"/>
        <v>0</v>
      </c>
      <c r="R27" s="14">
        <f t="shared" si="5"/>
        <v>0</v>
      </c>
      <c r="S27" s="14"/>
      <c r="T27" s="14"/>
      <c r="U27" s="14"/>
      <c r="V27" s="14"/>
      <c r="W27" s="14"/>
      <c r="X27" s="14"/>
      <c r="Y27" s="14">
        <f t="shared" si="6"/>
        <v>0</v>
      </c>
      <c r="Z27" s="14">
        <f t="shared" si="7"/>
        <v>0</v>
      </c>
      <c r="AA27" s="14"/>
      <c r="AB27" s="15"/>
      <c r="AC27" s="14"/>
      <c r="AD27" s="14"/>
      <c r="AE27" s="14"/>
      <c r="AF27" s="14"/>
    </row>
    <row r="28" spans="1:32" s="11" customFormat="1" ht="18.75" customHeight="1">
      <c r="A28" s="18" t="s">
        <v>24</v>
      </c>
      <c r="B28" s="14"/>
      <c r="C28" s="14"/>
      <c r="D28" s="14"/>
      <c r="E28" s="14"/>
      <c r="F28" s="14"/>
      <c r="G28" s="14">
        <f>SUM(G33+G30)</f>
        <v>0</v>
      </c>
      <c r="H28" s="14"/>
      <c r="I28" s="15">
        <f>SUM(I30:I32)</f>
        <v>0</v>
      </c>
      <c r="J28" s="15">
        <f aca="true" t="shared" si="8" ref="J28:AF28">SUM(J30:J32)</f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20">
        <f t="shared" si="8"/>
        <v>0</v>
      </c>
      <c r="O28" s="20">
        <f t="shared" si="8"/>
        <v>0</v>
      </c>
      <c r="P28" s="15">
        <f t="shared" si="8"/>
        <v>0</v>
      </c>
      <c r="Q28" s="14">
        <f t="shared" si="8"/>
        <v>0</v>
      </c>
      <c r="R28" s="16">
        <f t="shared" si="8"/>
        <v>0</v>
      </c>
      <c r="S28" s="14">
        <f t="shared" si="8"/>
        <v>0</v>
      </c>
      <c r="T28" s="16">
        <f t="shared" si="8"/>
        <v>0</v>
      </c>
      <c r="U28" s="14">
        <f t="shared" si="8"/>
        <v>0</v>
      </c>
      <c r="V28" s="14">
        <f t="shared" si="8"/>
        <v>0</v>
      </c>
      <c r="W28" s="14">
        <f t="shared" si="8"/>
        <v>0</v>
      </c>
      <c r="X28" s="14">
        <f t="shared" si="8"/>
        <v>0</v>
      </c>
      <c r="Y28" s="14">
        <f t="shared" si="8"/>
        <v>0</v>
      </c>
      <c r="Z28" s="15">
        <f t="shared" si="8"/>
        <v>0</v>
      </c>
      <c r="AA28" s="14">
        <f t="shared" si="8"/>
        <v>0</v>
      </c>
      <c r="AB28" s="15">
        <f t="shared" si="8"/>
        <v>0</v>
      </c>
      <c r="AC28" s="14">
        <f t="shared" si="8"/>
        <v>0</v>
      </c>
      <c r="AD28" s="15">
        <f t="shared" si="8"/>
        <v>0</v>
      </c>
      <c r="AE28" s="14">
        <f t="shared" si="8"/>
        <v>0</v>
      </c>
      <c r="AF28" s="14">
        <f t="shared" si="8"/>
        <v>0</v>
      </c>
    </row>
    <row r="29" spans="1:32" s="11" customFormat="1" ht="18.75" customHeight="1">
      <c r="A29" s="18" t="s">
        <v>28</v>
      </c>
      <c r="B29" s="14"/>
      <c r="C29" s="14"/>
      <c r="D29" s="14"/>
      <c r="E29" s="14"/>
      <c r="F29" s="14"/>
      <c r="G29" s="14"/>
      <c r="H29" s="14"/>
      <c r="I29" s="14"/>
      <c r="J29" s="15"/>
      <c r="K29" s="15"/>
      <c r="L29" s="15"/>
      <c r="M29" s="15"/>
      <c r="N29" s="15"/>
      <c r="O29" s="15"/>
      <c r="P29" s="15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11" customFormat="1" ht="18.75" customHeight="1">
      <c r="A30" s="18" t="s">
        <v>23</v>
      </c>
      <c r="B30" s="14"/>
      <c r="C30" s="14"/>
      <c r="D30" s="14"/>
      <c r="E30" s="14"/>
      <c r="F30" s="14"/>
      <c r="G30" s="14">
        <f>SUM(G10:G11)</f>
        <v>0</v>
      </c>
      <c r="H30" s="14"/>
      <c r="I30" s="14">
        <f>SUM(I10:I11)</f>
        <v>0</v>
      </c>
      <c r="J30" s="20">
        <f aca="true" t="shared" si="9" ref="J30:AF30">SUM(J10:J11)</f>
        <v>0</v>
      </c>
      <c r="K30" s="20">
        <f t="shared" si="9"/>
        <v>0</v>
      </c>
      <c r="L30" s="20">
        <f t="shared" si="9"/>
        <v>0</v>
      </c>
      <c r="M30" s="20">
        <f t="shared" si="9"/>
        <v>0</v>
      </c>
      <c r="N30" s="20">
        <f t="shared" si="9"/>
        <v>0</v>
      </c>
      <c r="O30" s="20">
        <f t="shared" si="9"/>
        <v>0</v>
      </c>
      <c r="P30" s="20">
        <f t="shared" si="9"/>
        <v>0</v>
      </c>
      <c r="Q30" s="14">
        <f t="shared" si="9"/>
        <v>0</v>
      </c>
      <c r="R30" s="14">
        <f t="shared" si="9"/>
        <v>0</v>
      </c>
      <c r="S30" s="14">
        <f t="shared" si="9"/>
        <v>0</v>
      </c>
      <c r="T30" s="14">
        <f t="shared" si="9"/>
        <v>0</v>
      </c>
      <c r="U30" s="14">
        <f t="shared" si="9"/>
        <v>0</v>
      </c>
      <c r="V30" s="14">
        <f t="shared" si="9"/>
        <v>0</v>
      </c>
      <c r="W30" s="14">
        <f t="shared" si="9"/>
        <v>0</v>
      </c>
      <c r="X30" s="14">
        <f t="shared" si="9"/>
        <v>0</v>
      </c>
      <c r="Y30" s="14">
        <f t="shared" si="9"/>
        <v>0</v>
      </c>
      <c r="Z30" s="14">
        <f t="shared" si="9"/>
        <v>0</v>
      </c>
      <c r="AA30" s="14">
        <f t="shared" si="9"/>
        <v>0</v>
      </c>
      <c r="AB30" s="14">
        <f t="shared" si="9"/>
        <v>0</v>
      </c>
      <c r="AC30" s="14">
        <f t="shared" si="9"/>
        <v>0</v>
      </c>
      <c r="AD30" s="14">
        <f t="shared" si="9"/>
        <v>0</v>
      </c>
      <c r="AE30" s="14">
        <f t="shared" si="9"/>
        <v>0</v>
      </c>
      <c r="AF30" s="14">
        <f t="shared" si="9"/>
        <v>0</v>
      </c>
    </row>
    <row r="31" spans="1:32" s="11" customFormat="1" ht="18.75" customHeight="1">
      <c r="A31" s="18" t="s">
        <v>34</v>
      </c>
      <c r="B31" s="14"/>
      <c r="C31" s="14"/>
      <c r="D31" s="14"/>
      <c r="E31" s="14"/>
      <c r="F31" s="14"/>
      <c r="G31" s="14">
        <f>SUM(G13:G15)</f>
        <v>0</v>
      </c>
      <c r="H31" s="14"/>
      <c r="I31" s="15">
        <f>SUM(I13:I15)</f>
        <v>0</v>
      </c>
      <c r="J31" s="15">
        <f aca="true" t="shared" si="10" ref="J31:AF31">SUM(J13:J15)</f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20">
        <f t="shared" si="10"/>
        <v>0</v>
      </c>
      <c r="O31" s="20">
        <f t="shared" si="10"/>
        <v>0</v>
      </c>
      <c r="P31" s="15">
        <f t="shared" si="10"/>
        <v>0</v>
      </c>
      <c r="Q31" s="14">
        <f t="shared" si="10"/>
        <v>0</v>
      </c>
      <c r="R31" s="16">
        <f t="shared" si="10"/>
        <v>0</v>
      </c>
      <c r="S31" s="14">
        <f t="shared" si="10"/>
        <v>0</v>
      </c>
      <c r="T31" s="16">
        <f t="shared" si="10"/>
        <v>0</v>
      </c>
      <c r="U31" s="14">
        <f t="shared" si="10"/>
        <v>0</v>
      </c>
      <c r="V31" s="14">
        <f t="shared" si="10"/>
        <v>0</v>
      </c>
      <c r="W31" s="14">
        <f t="shared" si="10"/>
        <v>0</v>
      </c>
      <c r="X31" s="14">
        <f t="shared" si="10"/>
        <v>0</v>
      </c>
      <c r="Y31" s="14">
        <f t="shared" si="10"/>
        <v>0</v>
      </c>
      <c r="Z31" s="15">
        <f t="shared" si="10"/>
        <v>0</v>
      </c>
      <c r="AA31" s="14">
        <f t="shared" si="10"/>
        <v>0</v>
      </c>
      <c r="AB31" s="15">
        <f t="shared" si="10"/>
        <v>0</v>
      </c>
      <c r="AC31" s="14">
        <f t="shared" si="10"/>
        <v>0</v>
      </c>
      <c r="AD31" s="14">
        <f t="shared" si="10"/>
        <v>0</v>
      </c>
      <c r="AE31" s="14">
        <f t="shared" si="10"/>
        <v>0</v>
      </c>
      <c r="AF31" s="14">
        <f t="shared" si="10"/>
        <v>0</v>
      </c>
    </row>
    <row r="32" spans="1:32" s="11" customFormat="1" ht="18.75" customHeight="1">
      <c r="A32" s="18" t="s">
        <v>26</v>
      </c>
      <c r="B32" s="14"/>
      <c r="C32" s="14"/>
      <c r="D32" s="14"/>
      <c r="E32" s="14"/>
      <c r="F32" s="14"/>
      <c r="G32" s="14">
        <f>SUM(G17:G27)</f>
        <v>0</v>
      </c>
      <c r="H32" s="14"/>
      <c r="I32" s="15">
        <f>SUM(I17:I27)</f>
        <v>0</v>
      </c>
      <c r="J32" s="15">
        <f aca="true" t="shared" si="11" ref="J32:AF32">SUM(J17:J27)</f>
        <v>0</v>
      </c>
      <c r="K32" s="15">
        <f t="shared" si="11"/>
        <v>0</v>
      </c>
      <c r="L32" s="15">
        <f t="shared" si="11"/>
        <v>0</v>
      </c>
      <c r="M32" s="15">
        <f t="shared" si="11"/>
        <v>0</v>
      </c>
      <c r="N32" s="20">
        <f t="shared" si="11"/>
        <v>0</v>
      </c>
      <c r="O32" s="20">
        <f t="shared" si="11"/>
        <v>0</v>
      </c>
      <c r="P32" s="15">
        <f t="shared" si="11"/>
        <v>0</v>
      </c>
      <c r="Q32" s="14">
        <f t="shared" si="11"/>
        <v>0</v>
      </c>
      <c r="R32" s="14">
        <f t="shared" si="11"/>
        <v>0</v>
      </c>
      <c r="S32" s="14">
        <f t="shared" si="11"/>
        <v>0</v>
      </c>
      <c r="T32" s="14">
        <f t="shared" si="11"/>
        <v>0</v>
      </c>
      <c r="U32" s="14">
        <f t="shared" si="11"/>
        <v>0</v>
      </c>
      <c r="V32" s="14">
        <f t="shared" si="11"/>
        <v>0</v>
      </c>
      <c r="W32" s="14">
        <f t="shared" si="11"/>
        <v>0</v>
      </c>
      <c r="X32" s="14">
        <f t="shared" si="11"/>
        <v>0</v>
      </c>
      <c r="Y32" s="14">
        <f t="shared" si="11"/>
        <v>0</v>
      </c>
      <c r="Z32" s="15">
        <f t="shared" si="11"/>
        <v>0</v>
      </c>
      <c r="AA32" s="14">
        <f t="shared" si="11"/>
        <v>0</v>
      </c>
      <c r="AB32" s="15">
        <f t="shared" si="11"/>
        <v>0</v>
      </c>
      <c r="AC32" s="14">
        <f t="shared" si="11"/>
        <v>0</v>
      </c>
      <c r="AD32" s="15">
        <f t="shared" si="11"/>
        <v>0</v>
      </c>
      <c r="AE32" s="14">
        <f t="shared" si="11"/>
        <v>0</v>
      </c>
      <c r="AF32" s="14">
        <f t="shared" si="11"/>
        <v>0</v>
      </c>
    </row>
    <row r="33" spans="1:32" s="11" customFormat="1" ht="18.75" customHeight="1">
      <c r="A33" s="18" t="s">
        <v>35</v>
      </c>
      <c r="B33" s="14"/>
      <c r="C33" s="14"/>
      <c r="D33" s="14"/>
      <c r="E33" s="14"/>
      <c r="F33" s="14"/>
      <c r="G33" s="14">
        <f>SUM(G32+G31)</f>
        <v>0</v>
      </c>
      <c r="H33" s="14"/>
      <c r="I33" s="15">
        <f>SUM(I32+I31)</f>
        <v>0</v>
      </c>
      <c r="J33" s="15">
        <f aca="true" t="shared" si="12" ref="J33:AF33">SUM(J32+J31)</f>
        <v>0</v>
      </c>
      <c r="K33" s="15">
        <f t="shared" si="12"/>
        <v>0</v>
      </c>
      <c r="L33" s="15">
        <f t="shared" si="12"/>
        <v>0</v>
      </c>
      <c r="M33" s="15">
        <f t="shared" si="12"/>
        <v>0</v>
      </c>
      <c r="N33" s="20">
        <f t="shared" si="12"/>
        <v>0</v>
      </c>
      <c r="O33" s="20">
        <f t="shared" si="12"/>
        <v>0</v>
      </c>
      <c r="P33" s="15">
        <f t="shared" si="12"/>
        <v>0</v>
      </c>
      <c r="Q33" s="14">
        <f t="shared" si="12"/>
        <v>0</v>
      </c>
      <c r="R33" s="16">
        <f t="shared" si="12"/>
        <v>0</v>
      </c>
      <c r="S33" s="14">
        <f t="shared" si="12"/>
        <v>0</v>
      </c>
      <c r="T33" s="16">
        <f t="shared" si="12"/>
        <v>0</v>
      </c>
      <c r="U33" s="14">
        <f t="shared" si="12"/>
        <v>0</v>
      </c>
      <c r="V33" s="14">
        <f t="shared" si="12"/>
        <v>0</v>
      </c>
      <c r="W33" s="14">
        <f t="shared" si="12"/>
        <v>0</v>
      </c>
      <c r="X33" s="14">
        <f t="shared" si="12"/>
        <v>0</v>
      </c>
      <c r="Y33" s="14">
        <f t="shared" si="12"/>
        <v>0</v>
      </c>
      <c r="Z33" s="15">
        <f t="shared" si="12"/>
        <v>0</v>
      </c>
      <c r="AA33" s="14">
        <f t="shared" si="12"/>
        <v>0</v>
      </c>
      <c r="AB33" s="15">
        <f t="shared" si="12"/>
        <v>0</v>
      </c>
      <c r="AC33" s="14">
        <f t="shared" si="12"/>
        <v>0</v>
      </c>
      <c r="AD33" s="15">
        <f t="shared" si="12"/>
        <v>0</v>
      </c>
      <c r="AE33" s="14">
        <f t="shared" si="12"/>
        <v>0</v>
      </c>
      <c r="AF33" s="14">
        <f t="shared" si="12"/>
        <v>0</v>
      </c>
    </row>
    <row r="34" spans="1:32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ht="12.75">
      <c r="A60" s="6"/>
    </row>
  </sheetData>
  <sheetProtection/>
  <mergeCells count="38">
    <mergeCell ref="A9:AF9"/>
    <mergeCell ref="A12:AF12"/>
    <mergeCell ref="A16:AF16"/>
    <mergeCell ref="S6:T6"/>
    <mergeCell ref="U6:V6"/>
    <mergeCell ref="W6:X6"/>
    <mergeCell ref="M6:M7"/>
    <mergeCell ref="N6:N7"/>
    <mergeCell ref="O6:O7"/>
    <mergeCell ref="Q4:X5"/>
    <mergeCell ref="K4:P4"/>
    <mergeCell ref="F4:G5"/>
    <mergeCell ref="H4:I5"/>
    <mergeCell ref="J4:J7"/>
    <mergeCell ref="K6:K7"/>
    <mergeCell ref="K5:O5"/>
    <mergeCell ref="P5:P7"/>
    <mergeCell ref="Q6:R6"/>
    <mergeCell ref="AG6:AH6"/>
    <mergeCell ref="AA6:AB6"/>
    <mergeCell ref="AC6:AD6"/>
    <mergeCell ref="AE6:AF6"/>
    <mergeCell ref="AI4:AI5"/>
    <mergeCell ref="F6:F7"/>
    <mergeCell ref="G6:G7"/>
    <mergeCell ref="H6:H7"/>
    <mergeCell ref="I6:I7"/>
    <mergeCell ref="L6:L7"/>
    <mergeCell ref="A1:AF1"/>
    <mergeCell ref="A3:AF3"/>
    <mergeCell ref="A2:AF2"/>
    <mergeCell ref="Y4:AF5"/>
    <mergeCell ref="A4:A7"/>
    <mergeCell ref="B4:B7"/>
    <mergeCell ref="C4:C7"/>
    <mergeCell ref="D4:D7"/>
    <mergeCell ref="Y6:Z6"/>
    <mergeCell ref="E4:E7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I60"/>
  <sheetViews>
    <sheetView view="pageBreakPreview" zoomScale="150" zoomScaleNormal="150" zoomScaleSheetLayoutView="150" zoomScalePageLayoutView="0" workbookViewId="0" topLeftCell="A1">
      <pane xSplit="1" ySplit="7" topLeftCell="B8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F36" sqref="F36"/>
    </sheetView>
  </sheetViews>
  <sheetFormatPr defaultColWidth="9.00390625" defaultRowHeight="12.75"/>
  <cols>
    <col min="1" max="1" width="19.875" style="0" customWidth="1"/>
    <col min="2" max="2" width="3.75390625" style="0" customWidth="1"/>
    <col min="3" max="3" width="4.375" style="0" customWidth="1"/>
    <col min="4" max="4" width="4.25390625" style="0" customWidth="1"/>
    <col min="5" max="5" width="5.625" style="0" customWidth="1"/>
    <col min="6" max="6" width="6.25390625" style="0" customWidth="1"/>
    <col min="7" max="7" width="5.00390625" style="0" customWidth="1"/>
    <col min="9" max="9" width="5.25390625" style="0" customWidth="1"/>
    <col min="10" max="10" width="5.00390625" style="0" customWidth="1"/>
    <col min="11" max="11" width="5.75390625" style="0" customWidth="1"/>
    <col min="12" max="12" width="4.75390625" style="0" customWidth="1"/>
    <col min="13" max="13" width="5.00390625" style="0" customWidth="1"/>
    <col min="14" max="15" width="4.25390625" style="0" customWidth="1"/>
    <col min="16" max="16" width="4.375" style="0" customWidth="1"/>
    <col min="17" max="17" width="4.875" style="0" customWidth="1"/>
    <col min="18" max="18" width="6.25390625" style="0" customWidth="1"/>
    <col min="19" max="19" width="3.75390625" style="0" customWidth="1"/>
    <col min="20" max="20" width="6.00390625" style="0" customWidth="1"/>
    <col min="21" max="21" width="3.625" style="0" customWidth="1"/>
    <col min="22" max="22" width="5.875" style="0" customWidth="1"/>
    <col min="23" max="23" width="3.75390625" style="0" customWidth="1"/>
    <col min="24" max="24" width="4.125" style="0" customWidth="1"/>
    <col min="25" max="25" width="3.625" style="0" customWidth="1"/>
    <col min="26" max="26" width="5.75390625" style="0" customWidth="1"/>
    <col min="27" max="27" width="4.625" style="0" customWidth="1"/>
    <col min="28" max="28" width="6.25390625" style="0" customWidth="1"/>
    <col min="29" max="29" width="4.375" style="0" customWidth="1"/>
    <col min="30" max="30" width="6.00390625" style="0" customWidth="1"/>
    <col min="31" max="31" width="3.375" style="0" customWidth="1"/>
    <col min="32" max="32" width="3.25390625" style="0" customWidth="1"/>
  </cols>
  <sheetData>
    <row r="1" spans="1:32" ht="12.75">
      <c r="A1" s="80">
        <v>63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ht="12.75">
      <c r="A2" s="82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ht="12.75" customHeight="1">
      <c r="A3" s="81" t="s">
        <v>39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</row>
    <row r="4" spans="1:35" ht="12.75" customHeight="1">
      <c r="A4" s="62" t="s">
        <v>1</v>
      </c>
      <c r="B4" s="65" t="s">
        <v>21</v>
      </c>
      <c r="C4" s="65" t="s">
        <v>2</v>
      </c>
      <c r="D4" s="65" t="s">
        <v>33</v>
      </c>
      <c r="E4" s="65" t="s">
        <v>3</v>
      </c>
      <c r="F4" s="62" t="s">
        <v>4</v>
      </c>
      <c r="G4" s="62"/>
      <c r="H4" s="62" t="s">
        <v>27</v>
      </c>
      <c r="I4" s="62"/>
      <c r="J4" s="67" t="s">
        <v>5</v>
      </c>
      <c r="K4" s="62" t="s">
        <v>6</v>
      </c>
      <c r="L4" s="62"/>
      <c r="M4" s="62"/>
      <c r="N4" s="62"/>
      <c r="O4" s="62"/>
      <c r="P4" s="62"/>
      <c r="Q4" s="62" t="s">
        <v>7</v>
      </c>
      <c r="R4" s="62"/>
      <c r="S4" s="62"/>
      <c r="T4" s="62"/>
      <c r="U4" s="62"/>
      <c r="V4" s="62"/>
      <c r="W4" s="62"/>
      <c r="X4" s="62"/>
      <c r="Y4" s="62" t="s">
        <v>8</v>
      </c>
      <c r="Z4" s="62"/>
      <c r="AA4" s="62"/>
      <c r="AB4" s="62"/>
      <c r="AC4" s="62"/>
      <c r="AD4" s="62"/>
      <c r="AE4" s="62"/>
      <c r="AF4" s="62"/>
      <c r="AG4" s="3"/>
      <c r="AH4" s="3"/>
      <c r="AI4" s="83"/>
    </row>
    <row r="5" spans="1:35" ht="36" customHeight="1">
      <c r="A5" s="62"/>
      <c r="B5" s="65"/>
      <c r="C5" s="65"/>
      <c r="D5" s="65"/>
      <c r="E5" s="65"/>
      <c r="F5" s="62"/>
      <c r="G5" s="62"/>
      <c r="H5" s="62"/>
      <c r="I5" s="62"/>
      <c r="J5" s="68"/>
      <c r="K5" s="69" t="s">
        <v>30</v>
      </c>
      <c r="L5" s="70"/>
      <c r="M5" s="70"/>
      <c r="N5" s="70"/>
      <c r="O5" s="71"/>
      <c r="P5" s="68" t="s">
        <v>31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3"/>
      <c r="AH5" s="3"/>
      <c r="AI5" s="83"/>
    </row>
    <row r="6" spans="1:35" ht="12.75">
      <c r="A6" s="62"/>
      <c r="B6" s="65"/>
      <c r="C6" s="65"/>
      <c r="D6" s="65"/>
      <c r="E6" s="65"/>
      <c r="F6" s="62" t="s">
        <v>32</v>
      </c>
      <c r="G6" s="62" t="s">
        <v>9</v>
      </c>
      <c r="H6" s="62" t="s">
        <v>32</v>
      </c>
      <c r="I6" s="62" t="s">
        <v>9</v>
      </c>
      <c r="J6" s="68"/>
      <c r="K6" s="62" t="s">
        <v>29</v>
      </c>
      <c r="L6" s="62" t="s">
        <v>10</v>
      </c>
      <c r="M6" s="62" t="s">
        <v>11</v>
      </c>
      <c r="N6" s="62" t="s">
        <v>12</v>
      </c>
      <c r="O6" s="73" t="s">
        <v>22</v>
      </c>
      <c r="P6" s="68"/>
      <c r="Q6" s="62" t="s">
        <v>13</v>
      </c>
      <c r="R6" s="62"/>
      <c r="S6" s="62" t="s">
        <v>14</v>
      </c>
      <c r="T6" s="62"/>
      <c r="U6" s="62" t="s">
        <v>15</v>
      </c>
      <c r="V6" s="62"/>
      <c r="W6" s="62" t="s">
        <v>16</v>
      </c>
      <c r="X6" s="62"/>
      <c r="Y6" s="62" t="s">
        <v>13</v>
      </c>
      <c r="Z6" s="62"/>
      <c r="AA6" s="62" t="s">
        <v>14</v>
      </c>
      <c r="AB6" s="62"/>
      <c r="AC6" s="62" t="s">
        <v>15</v>
      </c>
      <c r="AD6" s="62"/>
      <c r="AE6" s="62" t="s">
        <v>20</v>
      </c>
      <c r="AF6" s="62"/>
      <c r="AG6" s="76"/>
      <c r="AH6" s="76"/>
      <c r="AI6" s="1"/>
    </row>
    <row r="7" spans="1:35" ht="17.25" customHeight="1">
      <c r="A7" s="67"/>
      <c r="B7" s="66"/>
      <c r="C7" s="66"/>
      <c r="D7" s="66"/>
      <c r="E7" s="66"/>
      <c r="F7" s="67"/>
      <c r="G7" s="67"/>
      <c r="H7" s="67"/>
      <c r="I7" s="67"/>
      <c r="J7" s="68"/>
      <c r="K7" s="62"/>
      <c r="L7" s="67"/>
      <c r="M7" s="67"/>
      <c r="N7" s="67"/>
      <c r="O7" s="74"/>
      <c r="P7" s="72"/>
      <c r="Q7" s="7" t="s">
        <v>17</v>
      </c>
      <c r="R7" s="7" t="s">
        <v>18</v>
      </c>
      <c r="S7" s="7" t="s">
        <v>17</v>
      </c>
      <c r="T7" s="7" t="s">
        <v>18</v>
      </c>
      <c r="U7" s="7" t="s">
        <v>17</v>
      </c>
      <c r="V7" s="7" t="s">
        <v>18</v>
      </c>
      <c r="W7" s="7" t="s">
        <v>17</v>
      </c>
      <c r="X7" s="7" t="s">
        <v>18</v>
      </c>
      <c r="Y7" s="7" t="s">
        <v>17</v>
      </c>
      <c r="Z7" s="7" t="s">
        <v>18</v>
      </c>
      <c r="AA7" s="7" t="s">
        <v>17</v>
      </c>
      <c r="AB7" s="7" t="s">
        <v>19</v>
      </c>
      <c r="AC7" s="7" t="s">
        <v>17</v>
      </c>
      <c r="AD7" s="7" t="s">
        <v>19</v>
      </c>
      <c r="AE7" s="7" t="s">
        <v>17</v>
      </c>
      <c r="AF7" s="7" t="s">
        <v>18</v>
      </c>
      <c r="AG7" s="4"/>
      <c r="AH7" s="2"/>
      <c r="AI7" s="2"/>
    </row>
    <row r="8" spans="1:34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5"/>
      <c r="AH8" s="5"/>
    </row>
    <row r="9" spans="1:32" s="5" customFormat="1" ht="12.75">
      <c r="A9" s="84" t="s">
        <v>23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6"/>
    </row>
    <row r="10" spans="1:32" s="11" customFormat="1" ht="13.5" customHeight="1">
      <c r="A10" s="14"/>
      <c r="B10" s="14"/>
      <c r="C10" s="14"/>
      <c r="D10" s="14"/>
      <c r="E10" s="14"/>
      <c r="F10" s="14"/>
      <c r="G10" s="14"/>
      <c r="H10" s="14"/>
      <c r="I10" s="14"/>
      <c r="J10" s="14">
        <f>SUM(L10+M10+N10+O10+P10)</f>
        <v>0</v>
      </c>
      <c r="K10" s="14">
        <f>SUM(L10+M10+N10+O10)</f>
        <v>0</v>
      </c>
      <c r="L10" s="14"/>
      <c r="M10" s="14"/>
      <c r="N10" s="14"/>
      <c r="O10" s="14"/>
      <c r="P10" s="14"/>
      <c r="Q10" s="14">
        <f>SUM(S10+U10+W10)</f>
        <v>0</v>
      </c>
      <c r="R10" s="14">
        <f>SUM(T10+V10+X10)</f>
        <v>0</v>
      </c>
      <c r="S10" s="14"/>
      <c r="T10" s="14"/>
      <c r="U10" s="14"/>
      <c r="V10" s="14"/>
      <c r="W10" s="14"/>
      <c r="X10" s="14"/>
      <c r="Y10" s="14">
        <f>SUM(AA10+AC10+AE10)</f>
        <v>0</v>
      </c>
      <c r="Z10" s="14">
        <f>SUM(AB10+AD10+AF10)</f>
        <v>0</v>
      </c>
      <c r="AA10" s="14"/>
      <c r="AB10" s="14"/>
      <c r="AC10" s="14"/>
      <c r="AD10" s="14"/>
      <c r="AE10" s="14"/>
      <c r="AF10" s="14"/>
    </row>
    <row r="11" spans="1:32" s="11" customFormat="1" ht="16.5" customHeight="1">
      <c r="A11" s="14"/>
      <c r="B11" s="14"/>
      <c r="C11" s="14"/>
      <c r="D11" s="14"/>
      <c r="E11" s="14"/>
      <c r="F11" s="14"/>
      <c r="G11" s="14"/>
      <c r="H11" s="14"/>
      <c r="I11" s="14"/>
      <c r="J11" s="14">
        <f>SUM(L11+M11+N11+O11+P11)</f>
        <v>0</v>
      </c>
      <c r="K11" s="14">
        <f>SUM(L11+M11+N11+O11)</f>
        <v>0</v>
      </c>
      <c r="L11" s="14"/>
      <c r="M11" s="14"/>
      <c r="N11" s="14"/>
      <c r="O11" s="14"/>
      <c r="P11" s="14"/>
      <c r="Q11" s="14">
        <f>SUM(S11+U11+W11)</f>
        <v>0</v>
      </c>
      <c r="R11" s="14">
        <f>SUM(T11+V11+X11)</f>
        <v>0</v>
      </c>
      <c r="S11" s="14"/>
      <c r="T11" s="14"/>
      <c r="U11" s="14"/>
      <c r="V11" s="14"/>
      <c r="W11" s="14"/>
      <c r="X11" s="14"/>
      <c r="Y11" s="14">
        <f>SUM(AA11+AC11+AE11)</f>
        <v>0</v>
      </c>
      <c r="Z11" s="14">
        <f>SUM(AB11+AD11+AF11)</f>
        <v>0</v>
      </c>
      <c r="AA11" s="14"/>
      <c r="AB11" s="14"/>
      <c r="AC11" s="14"/>
      <c r="AD11" s="14"/>
      <c r="AE11" s="14"/>
      <c r="AF11" s="14"/>
    </row>
    <row r="12" spans="1:32" ht="16.5" customHeight="1">
      <c r="A12" s="84" t="s">
        <v>34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6"/>
    </row>
    <row r="13" spans="1:32" s="11" customFormat="1" ht="30" customHeight="1">
      <c r="A13" s="17"/>
      <c r="B13" s="14"/>
      <c r="C13" s="14"/>
      <c r="D13" s="19"/>
      <c r="E13" s="19"/>
      <c r="F13" s="19"/>
      <c r="G13" s="19"/>
      <c r="H13" s="19"/>
      <c r="I13" s="24"/>
      <c r="J13" s="24">
        <f>SUM(L13:P13)</f>
        <v>0</v>
      </c>
      <c r="K13" s="24">
        <f>SUM(L13:O13)</f>
        <v>0</v>
      </c>
      <c r="L13" s="24"/>
      <c r="M13" s="24"/>
      <c r="N13" s="19"/>
      <c r="O13" s="19"/>
      <c r="P13" s="19"/>
      <c r="Q13" s="19">
        <f>S13+U13+W13</f>
        <v>0</v>
      </c>
      <c r="R13" s="23">
        <f>T13+V13+X13</f>
        <v>0</v>
      </c>
      <c r="S13" s="19"/>
      <c r="T13" s="23"/>
      <c r="U13" s="19"/>
      <c r="V13" s="23"/>
      <c r="W13" s="19"/>
      <c r="X13" s="19"/>
      <c r="Y13" s="19">
        <f>AA13+AC13+AE13</f>
        <v>0</v>
      </c>
      <c r="Z13" s="24">
        <f>AB13+AD13+AF13</f>
        <v>0</v>
      </c>
      <c r="AA13" s="19"/>
      <c r="AB13" s="24"/>
      <c r="AC13" s="19"/>
      <c r="AD13" s="24"/>
      <c r="AE13" s="19"/>
      <c r="AF13" s="19"/>
    </row>
    <row r="14" spans="1:32" s="11" customFormat="1" ht="18" customHeight="1">
      <c r="A14" s="17"/>
      <c r="B14" s="14"/>
      <c r="C14" s="14"/>
      <c r="D14" s="14"/>
      <c r="E14" s="14"/>
      <c r="F14" s="14"/>
      <c r="G14" s="14"/>
      <c r="H14" s="14"/>
      <c r="I14" s="15"/>
      <c r="J14" s="20">
        <f>SUM(L14+M14+N14+O14+P14)</f>
        <v>0</v>
      </c>
      <c r="K14" s="20">
        <f>SUM(L14+M14+N14+O14)</f>
        <v>0</v>
      </c>
      <c r="L14" s="15"/>
      <c r="M14" s="15"/>
      <c r="N14" s="14"/>
      <c r="O14" s="14"/>
      <c r="P14" s="14"/>
      <c r="Q14" s="14">
        <f>SUM(S14+U14+W14)</f>
        <v>0</v>
      </c>
      <c r="R14" s="14">
        <f>SUM(T14+V14+X14)</f>
        <v>0</v>
      </c>
      <c r="S14" s="14"/>
      <c r="T14" s="14"/>
      <c r="U14" s="14"/>
      <c r="V14" s="14"/>
      <c r="W14" s="14"/>
      <c r="X14" s="14"/>
      <c r="Y14" s="14">
        <f>SUM(AA14+AC14+AE14)</f>
        <v>0</v>
      </c>
      <c r="Z14" s="14">
        <f>SUM(AB14+AD14+AF14)</f>
        <v>0</v>
      </c>
      <c r="AA14" s="14"/>
      <c r="AB14" s="14"/>
      <c r="AC14" s="14"/>
      <c r="AD14" s="14"/>
      <c r="AE14" s="14"/>
      <c r="AF14" s="14"/>
    </row>
    <row r="15" spans="1:32" s="11" customFormat="1" ht="18" customHeight="1">
      <c r="A15" s="17"/>
      <c r="B15" s="14"/>
      <c r="C15" s="14"/>
      <c r="D15" s="14"/>
      <c r="E15" s="14"/>
      <c r="F15" s="14"/>
      <c r="G15" s="14"/>
      <c r="H15" s="14"/>
      <c r="I15" s="14"/>
      <c r="J15" s="14">
        <f>SUM(L15+M15+N15+O15+P15)</f>
        <v>0</v>
      </c>
      <c r="K15" s="14">
        <f>SUM(L15+M15+N15+O15)</f>
        <v>0</v>
      </c>
      <c r="L15" s="14"/>
      <c r="M15" s="14"/>
      <c r="N15" s="14"/>
      <c r="O15" s="14"/>
      <c r="P15" s="14"/>
      <c r="Q15" s="14">
        <f>SUM(S15+U15+W15)</f>
        <v>0</v>
      </c>
      <c r="R15" s="14">
        <f>SUM(T15+V15+X15)</f>
        <v>0</v>
      </c>
      <c r="S15" s="14"/>
      <c r="T15" s="14"/>
      <c r="U15" s="14"/>
      <c r="V15" s="14"/>
      <c r="W15" s="14"/>
      <c r="X15" s="14"/>
      <c r="Y15" s="14">
        <f>SUM(AA15+AC15+AE15)</f>
        <v>0</v>
      </c>
      <c r="Z15" s="14">
        <f>SUM(AB15+AD15+AF15)</f>
        <v>0</v>
      </c>
      <c r="AA15" s="14"/>
      <c r="AB15" s="14"/>
      <c r="AC15" s="14"/>
      <c r="AD15" s="14"/>
      <c r="AE15" s="14"/>
      <c r="AF15" s="14"/>
    </row>
    <row r="16" spans="1:32" ht="18.75" customHeight="1">
      <c r="A16" s="84" t="s">
        <v>37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6"/>
    </row>
    <row r="17" spans="1:32" s="11" customFormat="1" ht="18.75" customHeight="1">
      <c r="A17" s="17"/>
      <c r="B17" s="14"/>
      <c r="C17" s="14"/>
      <c r="D17" s="14"/>
      <c r="E17" s="14"/>
      <c r="F17" s="14"/>
      <c r="G17" s="14"/>
      <c r="H17" s="14"/>
      <c r="I17" s="14"/>
      <c r="J17" s="14">
        <f aca="true" t="shared" si="0" ref="J17:J27">SUM(L17+M17+N17+O17+P17)</f>
        <v>0</v>
      </c>
      <c r="K17" s="14">
        <f aca="true" t="shared" si="1" ref="K17:K27">SUM(L17+M17+N17+O17)</f>
        <v>0</v>
      </c>
      <c r="L17" s="14"/>
      <c r="M17" s="14"/>
      <c r="N17" s="14"/>
      <c r="O17" s="14"/>
      <c r="P17" s="14"/>
      <c r="Q17" s="14">
        <f aca="true" t="shared" si="2" ref="Q17:Q27">SUM(S17+U17+W17)</f>
        <v>0</v>
      </c>
      <c r="R17" s="14">
        <f aca="true" t="shared" si="3" ref="R17:R27">SUM(T17+V17+X17)</f>
        <v>0</v>
      </c>
      <c r="S17" s="14"/>
      <c r="T17" s="14"/>
      <c r="U17" s="14"/>
      <c r="V17" s="14"/>
      <c r="W17" s="14"/>
      <c r="X17" s="14"/>
      <c r="Y17" s="14">
        <f aca="true" t="shared" si="4" ref="Y17:Y27">SUM(AA17+AC17+AE17)</f>
        <v>0</v>
      </c>
      <c r="Z17" s="14">
        <f aca="true" t="shared" si="5" ref="Z17:Z27">SUM(AB17+AD17+AF17)</f>
        <v>0</v>
      </c>
      <c r="AA17" s="14"/>
      <c r="AB17" s="14"/>
      <c r="AC17" s="14"/>
      <c r="AD17" s="14"/>
      <c r="AE17" s="14"/>
      <c r="AF17" s="14"/>
    </row>
    <row r="18" spans="1:32" s="11" customFormat="1" ht="18.75" customHeight="1">
      <c r="A18" s="17"/>
      <c r="B18" s="14"/>
      <c r="C18" s="14"/>
      <c r="D18" s="14"/>
      <c r="E18" s="14"/>
      <c r="F18" s="14"/>
      <c r="G18" s="14"/>
      <c r="H18" s="14"/>
      <c r="I18" s="14"/>
      <c r="J18" s="14">
        <f t="shared" si="0"/>
        <v>0</v>
      </c>
      <c r="K18" s="14">
        <f t="shared" si="1"/>
        <v>0</v>
      </c>
      <c r="L18" s="14"/>
      <c r="M18" s="14"/>
      <c r="N18" s="14"/>
      <c r="O18" s="14"/>
      <c r="P18" s="14"/>
      <c r="Q18" s="14">
        <f t="shared" si="2"/>
        <v>0</v>
      </c>
      <c r="R18" s="14">
        <f t="shared" si="3"/>
        <v>0</v>
      </c>
      <c r="S18" s="14"/>
      <c r="T18" s="14"/>
      <c r="U18" s="14"/>
      <c r="V18" s="14"/>
      <c r="W18" s="14"/>
      <c r="X18" s="14"/>
      <c r="Y18" s="14">
        <f t="shared" si="4"/>
        <v>0</v>
      </c>
      <c r="Z18" s="14">
        <f t="shared" si="5"/>
        <v>0</v>
      </c>
      <c r="AA18" s="14"/>
      <c r="AB18" s="14"/>
      <c r="AC18" s="14"/>
      <c r="AD18" s="14"/>
      <c r="AE18" s="14"/>
      <c r="AF18" s="14"/>
    </row>
    <row r="19" spans="1:32" s="11" customFormat="1" ht="18.75" customHeight="1">
      <c r="A19" s="17"/>
      <c r="B19" s="14"/>
      <c r="C19" s="14"/>
      <c r="D19" s="14"/>
      <c r="E19" s="14"/>
      <c r="F19" s="14"/>
      <c r="G19" s="14"/>
      <c r="H19" s="14"/>
      <c r="I19" s="14"/>
      <c r="J19" s="14">
        <f t="shared" si="0"/>
        <v>0</v>
      </c>
      <c r="K19" s="14">
        <f t="shared" si="1"/>
        <v>0</v>
      </c>
      <c r="L19" s="14"/>
      <c r="M19" s="14"/>
      <c r="N19" s="14"/>
      <c r="O19" s="14"/>
      <c r="P19" s="14"/>
      <c r="Q19" s="14">
        <f t="shared" si="2"/>
        <v>0</v>
      </c>
      <c r="R19" s="14">
        <f t="shared" si="3"/>
        <v>0</v>
      </c>
      <c r="S19" s="14"/>
      <c r="T19" s="14"/>
      <c r="U19" s="14"/>
      <c r="V19" s="14"/>
      <c r="W19" s="14"/>
      <c r="X19" s="14"/>
      <c r="Y19" s="14">
        <f t="shared" si="4"/>
        <v>0</v>
      </c>
      <c r="Z19" s="14">
        <f t="shared" si="5"/>
        <v>0</v>
      </c>
      <c r="AA19" s="14"/>
      <c r="AB19" s="14"/>
      <c r="AC19" s="14"/>
      <c r="AD19" s="14"/>
      <c r="AE19" s="14"/>
      <c r="AF19" s="14"/>
    </row>
    <row r="20" spans="1:32" s="11" customFormat="1" ht="18.75" customHeight="1">
      <c r="A20" s="17"/>
      <c r="B20" s="14"/>
      <c r="C20" s="14"/>
      <c r="D20" s="14"/>
      <c r="E20" s="14"/>
      <c r="F20" s="14"/>
      <c r="G20" s="14"/>
      <c r="H20" s="14"/>
      <c r="I20" s="14"/>
      <c r="J20" s="14">
        <f t="shared" si="0"/>
        <v>0</v>
      </c>
      <c r="K20" s="14">
        <f t="shared" si="1"/>
        <v>0</v>
      </c>
      <c r="L20" s="14"/>
      <c r="M20" s="14"/>
      <c r="N20" s="14"/>
      <c r="O20" s="14"/>
      <c r="P20" s="14"/>
      <c r="Q20" s="14">
        <f t="shared" si="2"/>
        <v>0</v>
      </c>
      <c r="R20" s="14">
        <f t="shared" si="3"/>
        <v>0</v>
      </c>
      <c r="S20" s="14"/>
      <c r="T20" s="14"/>
      <c r="U20" s="14"/>
      <c r="V20" s="14"/>
      <c r="W20" s="14"/>
      <c r="X20" s="14"/>
      <c r="Y20" s="14">
        <f t="shared" si="4"/>
        <v>0</v>
      </c>
      <c r="Z20" s="14">
        <f t="shared" si="5"/>
        <v>0</v>
      </c>
      <c r="AA20" s="14"/>
      <c r="AB20" s="14"/>
      <c r="AC20" s="14"/>
      <c r="AD20" s="14"/>
      <c r="AE20" s="14"/>
      <c r="AF20" s="14"/>
    </row>
    <row r="21" spans="1:32" s="11" customFormat="1" ht="18.75" customHeight="1">
      <c r="A21" s="17"/>
      <c r="B21" s="14"/>
      <c r="C21" s="14"/>
      <c r="D21" s="14"/>
      <c r="E21" s="14"/>
      <c r="F21" s="14"/>
      <c r="G21" s="14"/>
      <c r="H21" s="14"/>
      <c r="I21" s="14"/>
      <c r="J21" s="14">
        <f t="shared" si="0"/>
        <v>0</v>
      </c>
      <c r="K21" s="14">
        <f t="shared" si="1"/>
        <v>0</v>
      </c>
      <c r="L21" s="14"/>
      <c r="M21" s="14"/>
      <c r="N21" s="14"/>
      <c r="O21" s="14"/>
      <c r="P21" s="14"/>
      <c r="Q21" s="14">
        <f t="shared" si="2"/>
        <v>0</v>
      </c>
      <c r="R21" s="14">
        <f t="shared" si="3"/>
        <v>0</v>
      </c>
      <c r="S21" s="14"/>
      <c r="T21" s="14"/>
      <c r="U21" s="14"/>
      <c r="V21" s="14"/>
      <c r="W21" s="14"/>
      <c r="X21" s="14"/>
      <c r="Y21" s="14">
        <f t="shared" si="4"/>
        <v>0</v>
      </c>
      <c r="Z21" s="14">
        <f t="shared" si="5"/>
        <v>0</v>
      </c>
      <c r="AA21" s="14"/>
      <c r="AB21" s="14"/>
      <c r="AC21" s="14"/>
      <c r="AD21" s="14"/>
      <c r="AE21" s="14"/>
      <c r="AF21" s="14"/>
    </row>
    <row r="22" spans="1:32" s="11" customFormat="1" ht="18.75" customHeight="1">
      <c r="A22" s="17"/>
      <c r="B22" s="14"/>
      <c r="C22" s="14"/>
      <c r="D22" s="14"/>
      <c r="E22" s="14"/>
      <c r="F22" s="14"/>
      <c r="G22" s="14"/>
      <c r="H22" s="14"/>
      <c r="I22" s="14"/>
      <c r="J22" s="14">
        <f t="shared" si="0"/>
        <v>0</v>
      </c>
      <c r="K22" s="14">
        <f t="shared" si="1"/>
        <v>0</v>
      </c>
      <c r="L22" s="14"/>
      <c r="M22" s="14"/>
      <c r="N22" s="14"/>
      <c r="O22" s="14"/>
      <c r="P22" s="14"/>
      <c r="Q22" s="14">
        <f t="shared" si="2"/>
        <v>0</v>
      </c>
      <c r="R22" s="14">
        <f t="shared" si="3"/>
        <v>0</v>
      </c>
      <c r="S22" s="14"/>
      <c r="T22" s="14"/>
      <c r="U22" s="14"/>
      <c r="V22" s="14"/>
      <c r="W22" s="14"/>
      <c r="X22" s="14"/>
      <c r="Y22" s="14">
        <f t="shared" si="4"/>
        <v>0</v>
      </c>
      <c r="Z22" s="14">
        <f t="shared" si="5"/>
        <v>0</v>
      </c>
      <c r="AA22" s="14"/>
      <c r="AB22" s="14"/>
      <c r="AC22" s="14"/>
      <c r="AD22" s="14"/>
      <c r="AE22" s="14"/>
      <c r="AF22" s="14"/>
    </row>
    <row r="23" spans="1:32" s="11" customFormat="1" ht="18.75" customHeight="1">
      <c r="A23" s="17"/>
      <c r="B23" s="14"/>
      <c r="C23" s="14"/>
      <c r="D23" s="14"/>
      <c r="E23" s="14"/>
      <c r="F23" s="14"/>
      <c r="G23" s="14"/>
      <c r="H23" s="14"/>
      <c r="I23" s="14"/>
      <c r="J23" s="14">
        <f t="shared" si="0"/>
        <v>0</v>
      </c>
      <c r="K23" s="14">
        <f t="shared" si="1"/>
        <v>0</v>
      </c>
      <c r="L23" s="14"/>
      <c r="M23" s="14"/>
      <c r="N23" s="14"/>
      <c r="O23" s="14"/>
      <c r="P23" s="14"/>
      <c r="Q23" s="14">
        <f t="shared" si="2"/>
        <v>0</v>
      </c>
      <c r="R23" s="14">
        <f t="shared" si="3"/>
        <v>0</v>
      </c>
      <c r="S23" s="14"/>
      <c r="T23" s="14"/>
      <c r="U23" s="14"/>
      <c r="V23" s="14"/>
      <c r="W23" s="14"/>
      <c r="X23" s="14"/>
      <c r="Y23" s="14">
        <f t="shared" si="4"/>
        <v>0</v>
      </c>
      <c r="Z23" s="14">
        <f t="shared" si="5"/>
        <v>0</v>
      </c>
      <c r="AA23" s="14"/>
      <c r="AB23" s="14"/>
      <c r="AC23" s="14"/>
      <c r="AD23" s="14"/>
      <c r="AE23" s="14"/>
      <c r="AF23" s="14"/>
    </row>
    <row r="24" spans="1:32" s="11" customFormat="1" ht="18.75" customHeight="1">
      <c r="A24" s="17"/>
      <c r="B24" s="14"/>
      <c r="C24" s="14"/>
      <c r="D24" s="14"/>
      <c r="E24" s="14"/>
      <c r="F24" s="14"/>
      <c r="G24" s="14"/>
      <c r="H24" s="14"/>
      <c r="I24" s="14"/>
      <c r="J24" s="14">
        <f t="shared" si="0"/>
        <v>0</v>
      </c>
      <c r="K24" s="14">
        <f t="shared" si="1"/>
        <v>0</v>
      </c>
      <c r="L24" s="14"/>
      <c r="M24" s="14"/>
      <c r="N24" s="14"/>
      <c r="O24" s="14"/>
      <c r="P24" s="14"/>
      <c r="Q24" s="14">
        <f t="shared" si="2"/>
        <v>0</v>
      </c>
      <c r="R24" s="14">
        <f t="shared" si="3"/>
        <v>0</v>
      </c>
      <c r="S24" s="14"/>
      <c r="T24" s="14"/>
      <c r="U24" s="14"/>
      <c r="V24" s="14"/>
      <c r="W24" s="14"/>
      <c r="X24" s="14"/>
      <c r="Y24" s="14">
        <f t="shared" si="4"/>
        <v>0</v>
      </c>
      <c r="Z24" s="14">
        <f t="shared" si="5"/>
        <v>0</v>
      </c>
      <c r="AA24" s="14"/>
      <c r="AB24" s="14"/>
      <c r="AC24" s="14"/>
      <c r="AD24" s="14"/>
      <c r="AE24" s="14"/>
      <c r="AF24" s="14"/>
    </row>
    <row r="25" spans="1:32" s="11" customFormat="1" ht="18.75" customHeight="1">
      <c r="A25" s="17"/>
      <c r="B25" s="14"/>
      <c r="C25" s="14"/>
      <c r="D25" s="14"/>
      <c r="E25" s="14"/>
      <c r="F25" s="14"/>
      <c r="G25" s="14"/>
      <c r="H25" s="14"/>
      <c r="I25" s="14"/>
      <c r="J25" s="14">
        <f t="shared" si="0"/>
        <v>0</v>
      </c>
      <c r="K25" s="14">
        <f t="shared" si="1"/>
        <v>0</v>
      </c>
      <c r="L25" s="14"/>
      <c r="M25" s="14"/>
      <c r="N25" s="14"/>
      <c r="O25" s="14"/>
      <c r="P25" s="14"/>
      <c r="Q25" s="14">
        <f t="shared" si="2"/>
        <v>0</v>
      </c>
      <c r="R25" s="14">
        <f t="shared" si="3"/>
        <v>0</v>
      </c>
      <c r="S25" s="14"/>
      <c r="T25" s="14"/>
      <c r="U25" s="14"/>
      <c r="V25" s="14"/>
      <c r="W25" s="14"/>
      <c r="X25" s="14"/>
      <c r="Y25" s="14">
        <f t="shared" si="4"/>
        <v>0</v>
      </c>
      <c r="Z25" s="14">
        <f t="shared" si="5"/>
        <v>0</v>
      </c>
      <c r="AA25" s="14"/>
      <c r="AB25" s="14"/>
      <c r="AC25" s="14"/>
      <c r="AD25" s="14"/>
      <c r="AE25" s="14"/>
      <c r="AF25" s="14"/>
    </row>
    <row r="26" spans="1:32" s="11" customFormat="1" ht="18.75" customHeight="1">
      <c r="A26" s="17"/>
      <c r="B26" s="14"/>
      <c r="C26" s="14"/>
      <c r="D26" s="14"/>
      <c r="E26" s="14"/>
      <c r="F26" s="14"/>
      <c r="G26" s="14"/>
      <c r="H26" s="14"/>
      <c r="I26" s="14"/>
      <c r="J26" s="14">
        <f t="shared" si="0"/>
        <v>0</v>
      </c>
      <c r="K26" s="14">
        <f t="shared" si="1"/>
        <v>0</v>
      </c>
      <c r="L26" s="14"/>
      <c r="M26" s="14"/>
      <c r="N26" s="14"/>
      <c r="O26" s="14"/>
      <c r="P26" s="14"/>
      <c r="Q26" s="14">
        <f t="shared" si="2"/>
        <v>0</v>
      </c>
      <c r="R26" s="14">
        <f t="shared" si="3"/>
        <v>0</v>
      </c>
      <c r="S26" s="14"/>
      <c r="T26" s="14"/>
      <c r="U26" s="14"/>
      <c r="V26" s="14"/>
      <c r="W26" s="14"/>
      <c r="X26" s="14"/>
      <c r="Y26" s="14">
        <f t="shared" si="4"/>
        <v>0</v>
      </c>
      <c r="Z26" s="14">
        <f t="shared" si="5"/>
        <v>0</v>
      </c>
      <c r="AA26" s="14"/>
      <c r="AB26" s="14"/>
      <c r="AC26" s="14"/>
      <c r="AD26" s="14"/>
      <c r="AE26" s="14"/>
      <c r="AF26" s="14"/>
    </row>
    <row r="27" spans="1:32" s="11" customFormat="1" ht="18.75" customHeight="1">
      <c r="A27" s="17"/>
      <c r="B27" s="14"/>
      <c r="C27" s="14"/>
      <c r="D27" s="14"/>
      <c r="E27" s="14"/>
      <c r="F27" s="14"/>
      <c r="G27" s="14"/>
      <c r="H27" s="14"/>
      <c r="I27" s="14"/>
      <c r="J27" s="14">
        <f t="shared" si="0"/>
        <v>0</v>
      </c>
      <c r="K27" s="14">
        <f t="shared" si="1"/>
        <v>0</v>
      </c>
      <c r="L27" s="14"/>
      <c r="M27" s="14"/>
      <c r="N27" s="14"/>
      <c r="O27" s="14"/>
      <c r="P27" s="14"/>
      <c r="Q27" s="14">
        <f t="shared" si="2"/>
        <v>0</v>
      </c>
      <c r="R27" s="14">
        <f t="shared" si="3"/>
        <v>0</v>
      </c>
      <c r="S27" s="14"/>
      <c r="T27" s="14"/>
      <c r="U27" s="14"/>
      <c r="V27" s="14"/>
      <c r="W27" s="14"/>
      <c r="X27" s="14"/>
      <c r="Y27" s="14">
        <f t="shared" si="4"/>
        <v>0</v>
      </c>
      <c r="Z27" s="14">
        <f t="shared" si="5"/>
        <v>0</v>
      </c>
      <c r="AA27" s="14"/>
      <c r="AB27" s="14"/>
      <c r="AC27" s="14"/>
      <c r="AD27" s="14"/>
      <c r="AE27" s="14"/>
      <c r="AF27" s="14"/>
    </row>
    <row r="28" spans="1:32" s="11" customFormat="1" ht="18.75" customHeight="1">
      <c r="A28" s="18" t="s">
        <v>24</v>
      </c>
      <c r="B28" s="14"/>
      <c r="C28" s="14"/>
      <c r="D28" s="14"/>
      <c r="E28" s="14"/>
      <c r="F28" s="14"/>
      <c r="G28" s="14">
        <f>SUM(G33+G30)</f>
        <v>0</v>
      </c>
      <c r="H28" s="14"/>
      <c r="I28" s="15">
        <f>SUM(I30:I32)</f>
        <v>0</v>
      </c>
      <c r="J28" s="15">
        <f aca="true" t="shared" si="6" ref="J28:AF28">SUM(J30:J32)</f>
        <v>0</v>
      </c>
      <c r="K28" s="15">
        <f t="shared" si="6"/>
        <v>0</v>
      </c>
      <c r="L28" s="14">
        <f t="shared" si="6"/>
        <v>0</v>
      </c>
      <c r="M28" s="14">
        <f t="shared" si="6"/>
        <v>0</v>
      </c>
      <c r="N28" s="14">
        <f t="shared" si="6"/>
        <v>0</v>
      </c>
      <c r="O28" s="14">
        <f t="shared" si="6"/>
        <v>0</v>
      </c>
      <c r="P28" s="14">
        <f t="shared" si="6"/>
        <v>0</v>
      </c>
      <c r="Q28" s="14">
        <f t="shared" si="6"/>
        <v>0</v>
      </c>
      <c r="R28" s="16">
        <f t="shared" si="6"/>
        <v>0</v>
      </c>
      <c r="S28" s="14">
        <f t="shared" si="6"/>
        <v>0</v>
      </c>
      <c r="T28" s="16">
        <f t="shared" si="6"/>
        <v>0</v>
      </c>
      <c r="U28" s="14">
        <f t="shared" si="6"/>
        <v>0</v>
      </c>
      <c r="V28" s="16">
        <f t="shared" si="6"/>
        <v>0</v>
      </c>
      <c r="W28" s="14">
        <f t="shared" si="6"/>
        <v>0</v>
      </c>
      <c r="X28" s="14">
        <f t="shared" si="6"/>
        <v>0</v>
      </c>
      <c r="Y28" s="14">
        <f t="shared" si="6"/>
        <v>0</v>
      </c>
      <c r="Z28" s="15">
        <f t="shared" si="6"/>
        <v>0</v>
      </c>
      <c r="AA28" s="14">
        <f t="shared" si="6"/>
        <v>0</v>
      </c>
      <c r="AB28" s="15">
        <f t="shared" si="6"/>
        <v>0</v>
      </c>
      <c r="AC28" s="14">
        <f t="shared" si="6"/>
        <v>0</v>
      </c>
      <c r="AD28" s="15">
        <f t="shared" si="6"/>
        <v>0</v>
      </c>
      <c r="AE28" s="14">
        <f t="shared" si="6"/>
        <v>0</v>
      </c>
      <c r="AF28" s="14">
        <f t="shared" si="6"/>
        <v>0</v>
      </c>
    </row>
    <row r="29" spans="1:32" s="11" customFormat="1" ht="18.75" customHeight="1">
      <c r="A29" s="18" t="s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11" customFormat="1" ht="18.75" customHeight="1">
      <c r="A30" s="18" t="s">
        <v>23</v>
      </c>
      <c r="B30" s="14"/>
      <c r="C30" s="14"/>
      <c r="D30" s="14"/>
      <c r="E30" s="14"/>
      <c r="F30" s="14"/>
      <c r="G30" s="14">
        <f>SUM(G10:G11)</f>
        <v>0</v>
      </c>
      <c r="H30" s="14"/>
      <c r="I30" s="14">
        <f>SUM(I10:I11)</f>
        <v>0</v>
      </c>
      <c r="J30" s="14">
        <f aca="true" t="shared" si="7" ref="J30:AF30">SUM(J10:J11)</f>
        <v>0</v>
      </c>
      <c r="K30" s="14">
        <f t="shared" si="7"/>
        <v>0</v>
      </c>
      <c r="L30" s="14">
        <f t="shared" si="7"/>
        <v>0</v>
      </c>
      <c r="M30" s="14">
        <f t="shared" si="7"/>
        <v>0</v>
      </c>
      <c r="N30" s="14">
        <f t="shared" si="7"/>
        <v>0</v>
      </c>
      <c r="O30" s="14">
        <f t="shared" si="7"/>
        <v>0</v>
      </c>
      <c r="P30" s="14">
        <f t="shared" si="7"/>
        <v>0</v>
      </c>
      <c r="Q30" s="14">
        <f t="shared" si="7"/>
        <v>0</v>
      </c>
      <c r="R30" s="14">
        <f t="shared" si="7"/>
        <v>0</v>
      </c>
      <c r="S30" s="14">
        <f t="shared" si="7"/>
        <v>0</v>
      </c>
      <c r="T30" s="20">
        <f t="shared" si="7"/>
        <v>0</v>
      </c>
      <c r="U30" s="14">
        <f t="shared" si="7"/>
        <v>0</v>
      </c>
      <c r="V30" s="14">
        <f t="shared" si="7"/>
        <v>0</v>
      </c>
      <c r="W30" s="14">
        <f t="shared" si="7"/>
        <v>0</v>
      </c>
      <c r="X30" s="14">
        <f t="shared" si="7"/>
        <v>0</v>
      </c>
      <c r="Y30" s="14">
        <f t="shared" si="7"/>
        <v>0</v>
      </c>
      <c r="Z30" s="14">
        <f t="shared" si="7"/>
        <v>0</v>
      </c>
      <c r="AA30" s="14">
        <f t="shared" si="7"/>
        <v>0</v>
      </c>
      <c r="AB30" s="14">
        <f t="shared" si="7"/>
        <v>0</v>
      </c>
      <c r="AC30" s="14">
        <f t="shared" si="7"/>
        <v>0</v>
      </c>
      <c r="AD30" s="14">
        <f t="shared" si="7"/>
        <v>0</v>
      </c>
      <c r="AE30" s="14">
        <f t="shared" si="7"/>
        <v>0</v>
      </c>
      <c r="AF30" s="14">
        <f t="shared" si="7"/>
        <v>0</v>
      </c>
    </row>
    <row r="31" spans="1:32" s="11" customFormat="1" ht="18.75" customHeight="1">
      <c r="A31" s="18" t="s">
        <v>34</v>
      </c>
      <c r="B31" s="14"/>
      <c r="C31" s="14"/>
      <c r="D31" s="14"/>
      <c r="E31" s="14"/>
      <c r="F31" s="14"/>
      <c r="G31" s="14">
        <f>SUM(G13:G15)</f>
        <v>0</v>
      </c>
      <c r="H31" s="14"/>
      <c r="I31" s="15">
        <f>SUM(I13:I15)</f>
        <v>0</v>
      </c>
      <c r="J31" s="14">
        <f aca="true" t="shared" si="8" ref="J31:AF31">SUM(J13:J15)</f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8"/>
        <v>0</v>
      </c>
      <c r="O31" s="14">
        <f t="shared" si="8"/>
        <v>0</v>
      </c>
      <c r="P31" s="14">
        <f t="shared" si="8"/>
        <v>0</v>
      </c>
      <c r="Q31" s="14">
        <f t="shared" si="8"/>
        <v>0</v>
      </c>
      <c r="R31" s="16">
        <f t="shared" si="8"/>
        <v>0</v>
      </c>
      <c r="S31" s="14">
        <f t="shared" si="8"/>
        <v>0</v>
      </c>
      <c r="T31" s="16">
        <f t="shared" si="8"/>
        <v>0</v>
      </c>
      <c r="U31" s="14">
        <f t="shared" si="8"/>
        <v>0</v>
      </c>
      <c r="V31" s="16">
        <f t="shared" si="8"/>
        <v>0</v>
      </c>
      <c r="W31" s="14">
        <f t="shared" si="8"/>
        <v>0</v>
      </c>
      <c r="X31" s="14">
        <f t="shared" si="8"/>
        <v>0</v>
      </c>
      <c r="Y31" s="14">
        <f t="shared" si="8"/>
        <v>0</v>
      </c>
      <c r="Z31" s="15">
        <f t="shared" si="8"/>
        <v>0</v>
      </c>
      <c r="AA31" s="14">
        <f t="shared" si="8"/>
        <v>0</v>
      </c>
      <c r="AB31" s="15">
        <f t="shared" si="8"/>
        <v>0</v>
      </c>
      <c r="AC31" s="14">
        <f t="shared" si="8"/>
        <v>0</v>
      </c>
      <c r="AD31" s="15">
        <f t="shared" si="8"/>
        <v>0</v>
      </c>
      <c r="AE31" s="14">
        <f t="shared" si="8"/>
        <v>0</v>
      </c>
      <c r="AF31" s="14">
        <f t="shared" si="8"/>
        <v>0</v>
      </c>
    </row>
    <row r="32" spans="1:32" s="11" customFormat="1" ht="18.75" customHeight="1">
      <c r="A32" s="18" t="s">
        <v>26</v>
      </c>
      <c r="B32" s="14"/>
      <c r="C32" s="14"/>
      <c r="D32" s="14"/>
      <c r="E32" s="14"/>
      <c r="F32" s="14"/>
      <c r="G32" s="14">
        <f>SUM(G17:G27)</f>
        <v>0</v>
      </c>
      <c r="H32" s="14"/>
      <c r="I32" s="14">
        <f>SUM(I17:I27)</f>
        <v>0</v>
      </c>
      <c r="J32" s="14">
        <f aca="true" t="shared" si="9" ref="J32:AF32">SUM(J17:J27)</f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9"/>
        <v>0</v>
      </c>
      <c r="O32" s="14">
        <f t="shared" si="9"/>
        <v>0</v>
      </c>
      <c r="P32" s="14">
        <f t="shared" si="9"/>
        <v>0</v>
      </c>
      <c r="Q32" s="14">
        <f t="shared" si="9"/>
        <v>0</v>
      </c>
      <c r="R32" s="14">
        <f t="shared" si="9"/>
        <v>0</v>
      </c>
      <c r="S32" s="14">
        <f t="shared" si="9"/>
        <v>0</v>
      </c>
      <c r="T32" s="14">
        <f t="shared" si="9"/>
        <v>0</v>
      </c>
      <c r="U32" s="14">
        <f t="shared" si="9"/>
        <v>0</v>
      </c>
      <c r="V32" s="14">
        <f t="shared" si="9"/>
        <v>0</v>
      </c>
      <c r="W32" s="14">
        <f t="shared" si="9"/>
        <v>0</v>
      </c>
      <c r="X32" s="14">
        <f t="shared" si="9"/>
        <v>0</v>
      </c>
      <c r="Y32" s="14">
        <f t="shared" si="9"/>
        <v>0</v>
      </c>
      <c r="Z32" s="14">
        <f t="shared" si="9"/>
        <v>0</v>
      </c>
      <c r="AA32" s="14">
        <f t="shared" si="9"/>
        <v>0</v>
      </c>
      <c r="AB32" s="14">
        <f t="shared" si="9"/>
        <v>0</v>
      </c>
      <c r="AC32" s="14">
        <f t="shared" si="9"/>
        <v>0</v>
      </c>
      <c r="AD32" s="14">
        <f t="shared" si="9"/>
        <v>0</v>
      </c>
      <c r="AE32" s="14">
        <f t="shared" si="9"/>
        <v>0</v>
      </c>
      <c r="AF32" s="14">
        <f t="shared" si="9"/>
        <v>0</v>
      </c>
    </row>
    <row r="33" spans="1:32" s="11" customFormat="1" ht="18.75" customHeight="1">
      <c r="A33" s="18" t="s">
        <v>35</v>
      </c>
      <c r="B33" s="14"/>
      <c r="C33" s="14"/>
      <c r="D33" s="14"/>
      <c r="E33" s="14"/>
      <c r="F33" s="14"/>
      <c r="G33" s="14">
        <f>SUM(G32+G31)</f>
        <v>0</v>
      </c>
      <c r="H33" s="14"/>
      <c r="I33" s="15">
        <f>SUM(I32+I31)</f>
        <v>0</v>
      </c>
      <c r="J33" s="14">
        <f aca="true" t="shared" si="10" ref="J33:AF33">SUM(J32+J31)</f>
        <v>0</v>
      </c>
      <c r="K33" s="14">
        <f t="shared" si="10"/>
        <v>0</v>
      </c>
      <c r="L33" s="14">
        <f t="shared" si="10"/>
        <v>0</v>
      </c>
      <c r="M33" s="14">
        <f t="shared" si="10"/>
        <v>0</v>
      </c>
      <c r="N33" s="14">
        <f t="shared" si="10"/>
        <v>0</v>
      </c>
      <c r="O33" s="14">
        <f t="shared" si="10"/>
        <v>0</v>
      </c>
      <c r="P33" s="14">
        <f t="shared" si="10"/>
        <v>0</v>
      </c>
      <c r="Q33" s="14">
        <f t="shared" si="10"/>
        <v>0</v>
      </c>
      <c r="R33" s="16">
        <f t="shared" si="10"/>
        <v>0</v>
      </c>
      <c r="S33" s="14">
        <f t="shared" si="10"/>
        <v>0</v>
      </c>
      <c r="T33" s="16">
        <f t="shared" si="10"/>
        <v>0</v>
      </c>
      <c r="U33" s="14">
        <f t="shared" si="10"/>
        <v>0</v>
      </c>
      <c r="V33" s="16">
        <f t="shared" si="10"/>
        <v>0</v>
      </c>
      <c r="W33" s="14">
        <f t="shared" si="10"/>
        <v>0</v>
      </c>
      <c r="X33" s="14">
        <f t="shared" si="10"/>
        <v>0</v>
      </c>
      <c r="Y33" s="14">
        <f t="shared" si="10"/>
        <v>0</v>
      </c>
      <c r="Z33" s="15">
        <f t="shared" si="10"/>
        <v>0</v>
      </c>
      <c r="AA33" s="14">
        <f t="shared" si="10"/>
        <v>0</v>
      </c>
      <c r="AB33" s="15">
        <f t="shared" si="10"/>
        <v>0</v>
      </c>
      <c r="AC33" s="14">
        <f t="shared" si="10"/>
        <v>0</v>
      </c>
      <c r="AD33" s="15">
        <f t="shared" si="10"/>
        <v>0</v>
      </c>
      <c r="AE33" s="14">
        <f t="shared" si="10"/>
        <v>0</v>
      </c>
      <c r="AF33" s="14">
        <f t="shared" si="10"/>
        <v>0</v>
      </c>
    </row>
    <row r="34" spans="1:32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ht="12.75">
      <c r="A60" s="6"/>
    </row>
  </sheetData>
  <sheetProtection/>
  <mergeCells count="38">
    <mergeCell ref="E4:E7"/>
    <mergeCell ref="AG6:AH6"/>
    <mergeCell ref="AA6:AB6"/>
    <mergeCell ref="AC6:AD6"/>
    <mergeCell ref="AE6:AF6"/>
    <mergeCell ref="A1:AF1"/>
    <mergeCell ref="A3:AF3"/>
    <mergeCell ref="A2:AF2"/>
    <mergeCell ref="Y4:AF5"/>
    <mergeCell ref="A4:A7"/>
    <mergeCell ref="Q6:R6"/>
    <mergeCell ref="B4:B7"/>
    <mergeCell ref="AI4:AI5"/>
    <mergeCell ref="F6:F7"/>
    <mergeCell ref="G6:G7"/>
    <mergeCell ref="H6:H7"/>
    <mergeCell ref="I6:I7"/>
    <mergeCell ref="L6:L7"/>
    <mergeCell ref="M6:M7"/>
    <mergeCell ref="N6:N7"/>
    <mergeCell ref="K4:P4"/>
    <mergeCell ref="F4:G5"/>
    <mergeCell ref="H4:I5"/>
    <mergeCell ref="J4:J7"/>
    <mergeCell ref="K6:K7"/>
    <mergeCell ref="K5:O5"/>
    <mergeCell ref="P5:P7"/>
    <mergeCell ref="O6:O7"/>
    <mergeCell ref="A9:AF9"/>
    <mergeCell ref="A12:AF12"/>
    <mergeCell ref="A16:AF16"/>
    <mergeCell ref="S6:T6"/>
    <mergeCell ref="U6:V6"/>
    <mergeCell ref="W6:X6"/>
    <mergeCell ref="C4:C7"/>
    <mergeCell ref="D4:D7"/>
    <mergeCell ref="Y6:Z6"/>
    <mergeCell ref="Q4:X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Автодор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</dc:creator>
  <cp:keywords/>
  <dc:description/>
  <cp:lastModifiedBy>Пользователь</cp:lastModifiedBy>
  <cp:lastPrinted>2019-12-09T09:33:42Z</cp:lastPrinted>
  <dcterms:created xsi:type="dcterms:W3CDTF">2009-05-12T06:41:01Z</dcterms:created>
  <dcterms:modified xsi:type="dcterms:W3CDTF">2021-04-20T07:57:18Z</dcterms:modified>
  <cp:category/>
  <cp:version/>
  <cp:contentType/>
  <cp:contentStatus/>
</cp:coreProperties>
</file>